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6"/>
  </bookViews>
  <sheets>
    <sheet name="Turnaj4-1_2X" sheetId="1" r:id="rId1"/>
    <sheet name="Turnaj5-1" sheetId="2" r:id="rId2"/>
    <sheet name="Turnaj6-1" sheetId="3" r:id="rId3"/>
    <sheet name="Turnaj6-2" sheetId="4" r:id="rId4"/>
    <sheet name="Turnaj7-1" sheetId="5" r:id="rId5"/>
    <sheet name="Turnaj7-2" sheetId="6" r:id="rId6"/>
    <sheet name="Turnaj8-1" sheetId="7" r:id="rId7"/>
    <sheet name="Turnaj8-2" sheetId="8" r:id="rId8"/>
    <sheet name="Turna9-2" sheetId="9" r:id="rId9"/>
    <sheet name="Turna10-2" sheetId="10" r:id="rId10"/>
  </sheets>
  <definedNames>
    <definedName name="_xlnm.Print_Area" localSheetId="9">'Turna10-2'!$A$1:$AQ$48</definedName>
    <definedName name="_xlnm.Print_Area" localSheetId="3">'Turnaj6-2'!$A$1:$AC$29</definedName>
    <definedName name="Excel_BuiltIn_Print_Area" localSheetId="2">'Turnaj6-1'!$A$1:$AB$34</definedName>
    <definedName name="Excel_BuiltIn_Print_Area" localSheetId="5">'Turnaj7-2'!$A$1:$AE$32</definedName>
    <definedName name="Excel_BuiltIn_Print_Area" localSheetId="7">'Turnaj8-2'!$A$1:$AH$36</definedName>
    <definedName name="Excel_BuiltIn_Print_Area" localSheetId="8">'Turna9-2'!$A$1:$AK$40</definedName>
    <definedName name="Excel_BuiltIn_Print_Area" localSheetId="4">'Turnaj7-1'!$A$1:$AE$41</definedName>
    <definedName name="Excel_BuiltIn_Print_Area" localSheetId="6">'Turnaj8-1'!$A$1:$AH$50</definedName>
    <definedName name="Excel_BuiltIn_Print_Area" localSheetId="1">'Turnaj5-1'!$A$1:$AB$28</definedName>
    <definedName name="Excel_BuiltIn_Print_Area" localSheetId="0">'Turnaj4-1_2X'!$A$1:$U$32</definedName>
    <definedName name="Excel_BuiltIn_Print_Area" localSheetId="9">'Turna10-2'!$A$1:$AN$46</definedName>
  </definedNames>
  <calcPr fullCalcOnLoad="1"/>
</workbook>
</file>

<file path=xl/sharedStrings.xml><?xml version="1.0" encoding="utf-8"?>
<sst xmlns="http://schemas.openxmlformats.org/spreadsheetml/2006/main" count="1353" uniqueCount="66">
  <si>
    <t>Co?</t>
  </si>
  <si>
    <r>
      <t xml:space="preserve">v </t>
    </r>
    <r>
      <rPr>
        <b/>
        <sz val="30"/>
        <rFont val="Georgia"/>
        <family val="1"/>
      </rPr>
      <t>národní</t>
    </r>
    <r>
      <rPr>
        <b/>
        <sz val="36"/>
        <rFont val="Georgia"/>
        <family val="1"/>
      </rPr>
      <t xml:space="preserve"> házené</t>
    </r>
  </si>
  <si>
    <t>kategorie</t>
  </si>
  <si>
    <t>kdy a kde</t>
  </si>
  <si>
    <t>Tabulka zápasů</t>
  </si>
  <si>
    <t>Družstvo</t>
  </si>
  <si>
    <t>utkání</t>
  </si>
  <si>
    <t>Skóre</t>
  </si>
  <si>
    <t>Body</t>
  </si>
  <si>
    <t>Pořadí</t>
  </si>
  <si>
    <t>A1</t>
  </si>
  <si>
    <t>1.</t>
  </si>
  <si>
    <t>:</t>
  </si>
  <si>
    <t>2.</t>
  </si>
  <si>
    <t>B2</t>
  </si>
  <si>
    <t>C3</t>
  </si>
  <si>
    <t>D4</t>
  </si>
  <si>
    <t>datum:</t>
  </si>
  <si>
    <t>Hrací doba 1 X 20´</t>
  </si>
  <si>
    <t>rozhodčí</t>
  </si>
  <si>
    <t>domácí</t>
  </si>
  <si>
    <t>-</t>
  </si>
  <si>
    <t>hosté</t>
  </si>
  <si>
    <t>výsledek</t>
  </si>
  <si>
    <t>Vyhlášení výsledků</t>
  </si>
  <si>
    <t>v národní házené</t>
  </si>
  <si>
    <t>Kdy a kde</t>
  </si>
  <si>
    <t>Oblast</t>
  </si>
  <si>
    <t>E5</t>
  </si>
  <si>
    <t>Hrací doba 2 x 15 min., přestávka 2,5 min.</t>
  </si>
  <si>
    <t>poločas</t>
  </si>
  <si>
    <t xml:space="preserve"> </t>
  </si>
  <si>
    <t>F6</t>
  </si>
  <si>
    <t>Hrací doba 1 x 12 min., přestávka 3 min.</t>
  </si>
  <si>
    <t>Soutěž</t>
  </si>
  <si>
    <t>Jaká</t>
  </si>
  <si>
    <t>Kategorie</t>
  </si>
  <si>
    <t>b2</t>
  </si>
  <si>
    <t>G7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</si>
  <si>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</si>
  <si>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</si>
  <si>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</si>
  <si>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</si>
  <si>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</si>
  <si>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</si>
  <si>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</si>
  <si>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</si>
  <si>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</si>
  <si>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</si>
  <si>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1A</t>
  </si>
  <si>
    <t>2B</t>
  </si>
  <si>
    <t>3C</t>
  </si>
  <si>
    <t>4D</t>
  </si>
  <si>
    <t>5E</t>
  </si>
  <si>
    <t>6F</t>
  </si>
  <si>
    <t>7G</t>
  </si>
  <si>
    <t>8H</t>
  </si>
  <si>
    <t>13.</t>
  </si>
  <si>
    <t>14.</t>
  </si>
  <si>
    <t>H8</t>
  </si>
  <si>
    <t>CH9</t>
  </si>
  <si>
    <t>10</t>
  </si>
  <si>
    <t>I10</t>
  </si>
  <si>
    <t>´</t>
  </si>
  <si>
    <t xml:space="preserve">  </t>
  </si>
  <si>
    <t>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</si>
</sst>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[HH]:MM:SS"/>
    <numFmt numFmtId="167" formatCode="@"/>
    <numFmt numFmtId="168" formatCode="HH:MM"/>
    <numFmt numFmtId="169" formatCode="HH:MM:SS"/>
    <numFmt numFmtId="170" formatCode="0.00"/>
    <numFmt numFmtId="171" formatCode="D/M/YYYY"/>
    <numFmt numFmtId="172" formatCode="GENERAL"/>
    <numFmt numFmtId="173" formatCode="#"/>
  </numFmts>
  <fonts count="34">
    <font>
      <sz val="10"/>
      <name val="Arial"/>
      <family val="2"/>
    </font>
    <font>
      <sz val="10"/>
      <name val="Georgia"/>
      <family val="1"/>
    </font>
    <font>
      <sz val="12"/>
      <name val="Georgia"/>
      <family val="1"/>
    </font>
    <font>
      <b/>
      <sz val="30"/>
      <name val="Georgia"/>
      <family val="1"/>
    </font>
    <font>
      <sz val="10"/>
      <color indexed="8"/>
      <name val="Georgia"/>
      <family val="1"/>
    </font>
    <font>
      <sz val="12"/>
      <color indexed="8"/>
      <name val="Georgia"/>
      <family val="1"/>
    </font>
    <font>
      <b/>
      <sz val="36"/>
      <name val="Georgia"/>
      <family val="1"/>
    </font>
    <font>
      <b/>
      <sz val="26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b/>
      <sz val="22"/>
      <color indexed="8"/>
      <name val="Georgia"/>
      <family val="1"/>
    </font>
    <font>
      <b/>
      <sz val="10"/>
      <color indexed="8"/>
      <name val="Georgia"/>
      <family val="1"/>
    </font>
    <font>
      <b/>
      <sz val="16"/>
      <color indexed="8"/>
      <name val="Georgia"/>
      <family val="1"/>
    </font>
    <font>
      <b/>
      <sz val="20"/>
      <color indexed="10"/>
      <name val="Georgia"/>
      <family val="1"/>
    </font>
    <font>
      <sz val="10"/>
      <color indexed="10"/>
      <name val="Georgia"/>
      <family val="1"/>
    </font>
    <font>
      <b/>
      <sz val="18"/>
      <color indexed="8"/>
      <name val="Georgia"/>
      <family val="1"/>
    </font>
    <font>
      <b/>
      <sz val="11"/>
      <color indexed="8"/>
      <name val="Georgia"/>
      <family val="1"/>
    </font>
    <font>
      <b/>
      <sz val="9"/>
      <color indexed="8"/>
      <name val="Georgia"/>
      <family val="1"/>
    </font>
    <font>
      <sz val="16"/>
      <color indexed="9"/>
      <name val="Georgia"/>
      <family val="1"/>
    </font>
    <font>
      <sz val="16"/>
      <color indexed="8"/>
      <name val="Georgia"/>
      <family val="1"/>
    </font>
    <font>
      <b/>
      <sz val="20"/>
      <name val="Georgia"/>
      <family val="1"/>
    </font>
    <font>
      <sz val="10"/>
      <color indexed="55"/>
      <name val="Georgia"/>
      <family val="1"/>
    </font>
    <font>
      <sz val="8"/>
      <color indexed="55"/>
      <name val="Georgia"/>
      <family val="1"/>
    </font>
    <font>
      <sz val="11"/>
      <color indexed="8"/>
      <name val="Georgia"/>
      <family val="1"/>
    </font>
    <font>
      <sz val="14"/>
      <color indexed="8"/>
      <name val="Georgia"/>
      <family val="1"/>
    </font>
    <font>
      <b/>
      <sz val="12"/>
      <name val="Georgia"/>
      <family val="1"/>
    </font>
    <font>
      <b/>
      <u val="single"/>
      <sz val="12"/>
      <name val="Georgia"/>
      <family val="1"/>
    </font>
    <font>
      <b/>
      <sz val="10"/>
      <name val="Georgia"/>
      <family val="1"/>
    </font>
    <font>
      <sz val="20"/>
      <color indexed="8"/>
      <name val="Georgia"/>
      <family val="1"/>
    </font>
    <font>
      <sz val="11"/>
      <color indexed="9"/>
      <name val="Georgia"/>
      <family val="1"/>
    </font>
    <font>
      <sz val="8"/>
      <color indexed="8"/>
      <name val="Georgia"/>
      <family val="1"/>
    </font>
    <font>
      <sz val="10"/>
      <color indexed="9"/>
      <name val="Georgia"/>
      <family val="1"/>
    </font>
    <font>
      <sz val="9"/>
      <color indexed="8"/>
      <name val="Georgia"/>
      <family val="1"/>
    </font>
    <font>
      <sz val="12"/>
      <color indexed="9"/>
      <name val="Georgia"/>
      <family val="1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textRotation="90"/>
    </xf>
    <xf numFmtId="164" fontId="17" fillId="0" borderId="4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vertical="center"/>
    </xf>
    <xf numFmtId="167" fontId="11" fillId="0" borderId="8" xfId="0" applyNumberFormat="1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/>
    </xf>
    <xf numFmtId="164" fontId="19" fillId="0" borderId="8" xfId="0" applyNumberFormat="1" applyFont="1" applyFill="1" applyBorder="1" applyAlignment="1">
      <alignment horizontal="center"/>
    </xf>
    <xf numFmtId="167" fontId="19" fillId="0" borderId="8" xfId="0" applyNumberFormat="1" applyFont="1" applyFill="1" applyBorder="1" applyAlignment="1">
      <alignment horizontal="center"/>
    </xf>
    <xf numFmtId="164" fontId="20" fillId="0" borderId="5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/>
    </xf>
    <xf numFmtId="167" fontId="11" fillId="0" borderId="9" xfId="0" applyNumberFormat="1" applyFont="1" applyFill="1" applyBorder="1" applyAlignment="1">
      <alignment horizontal="center" vertical="center"/>
    </xf>
    <xf numFmtId="164" fontId="18" fillId="3" borderId="9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23" fillId="0" borderId="12" xfId="0" applyNumberFormat="1" applyFont="1" applyFill="1" applyBorder="1" applyAlignment="1">
      <alignment horizontal="center" vertical="center"/>
    </xf>
    <xf numFmtId="168" fontId="23" fillId="0" borderId="13" xfId="0" applyNumberFormat="1" applyFont="1" applyFill="1" applyBorder="1" applyAlignment="1">
      <alignment horizontal="right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right" vertical="center"/>
    </xf>
    <xf numFmtId="164" fontId="8" fillId="0" borderId="16" xfId="0" applyNumberFormat="1" applyFont="1" applyFill="1" applyBorder="1" applyAlignment="1">
      <alignment vertical="center"/>
    </xf>
    <xf numFmtId="164" fontId="24" fillId="0" borderId="17" xfId="0" applyNumberFormat="1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vertical="center"/>
    </xf>
    <xf numFmtId="164" fontId="24" fillId="0" borderId="21" xfId="0" applyNumberFormat="1" applyFont="1" applyFill="1" applyBorder="1" applyAlignment="1">
      <alignment horizontal="left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8" fontId="25" fillId="0" borderId="0" xfId="0" applyNumberFormat="1" applyFont="1" applyBorder="1" applyAlignment="1">
      <alignment horizontal="right" vertical="center"/>
    </xf>
    <xf numFmtId="164" fontId="25" fillId="0" borderId="0" xfId="0" applyFont="1" applyAlignment="1">
      <alignment vertic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4" fontId="26" fillId="0" borderId="0" xfId="0" applyFont="1" applyBorder="1" applyAlignment="1">
      <alignment/>
    </xf>
    <xf numFmtId="164" fontId="27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7" fillId="0" borderId="0" xfId="0" applyFont="1" applyFill="1" applyAlignment="1">
      <alignment/>
    </xf>
    <xf numFmtId="164" fontId="27" fillId="0" borderId="0" xfId="0" applyFont="1" applyAlignment="1">
      <alignment/>
    </xf>
    <xf numFmtId="164" fontId="1" fillId="0" borderId="0" xfId="0" applyFont="1" applyFill="1" applyAlignment="1">
      <alignment/>
    </xf>
    <xf numFmtId="164" fontId="28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16" fillId="0" borderId="12" xfId="0" applyNumberFormat="1" applyFont="1" applyFill="1" applyBorder="1" applyAlignment="1">
      <alignment horizontal="center" vertical="center"/>
    </xf>
    <xf numFmtId="166" fontId="11" fillId="2" borderId="23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29" fillId="3" borderId="1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24" fillId="0" borderId="28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/>
    </xf>
    <xf numFmtId="164" fontId="11" fillId="2" borderId="23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29" fillId="3" borderId="13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31" fillId="3" borderId="13" xfId="0" applyNumberFormat="1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vertical="center"/>
    </xf>
    <xf numFmtId="164" fontId="19" fillId="0" borderId="17" xfId="0" applyNumberFormat="1" applyFont="1" applyFill="1" applyBorder="1" applyAlignment="1">
      <alignment horizontal="left" vertical="center"/>
    </xf>
    <xf numFmtId="164" fontId="16" fillId="0" borderId="15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4" borderId="15" xfId="0" applyNumberFormat="1" applyFont="1" applyFill="1" applyBorder="1" applyAlignment="1">
      <alignment horizontal="center" vertical="center"/>
    </xf>
    <xf numFmtId="164" fontId="16" fillId="4" borderId="17" xfId="0" applyNumberFormat="1" applyFont="1" applyFill="1" applyBorder="1" applyAlignment="1">
      <alignment horizontal="center" vertical="center"/>
    </xf>
    <xf numFmtId="170" fontId="32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5" fontId="32" fillId="0" borderId="0" xfId="0" applyNumberFormat="1" applyFont="1" applyFill="1" applyBorder="1" applyAlignment="1">
      <alignment/>
    </xf>
    <xf numFmtId="164" fontId="19" fillId="0" borderId="19" xfId="0" applyNumberFormat="1" applyFont="1" applyFill="1" applyBorder="1" applyAlignment="1">
      <alignment horizontal="right" vertical="center"/>
    </xf>
    <xf numFmtId="164" fontId="12" fillId="0" borderId="20" xfId="0" applyNumberFormat="1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left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vertical="center"/>
    </xf>
    <xf numFmtId="164" fontId="16" fillId="0" borderId="21" xfId="0" applyNumberFormat="1" applyFont="1" applyFill="1" applyBorder="1" applyAlignment="1">
      <alignment horizontal="center" vertical="center"/>
    </xf>
    <xf numFmtId="164" fontId="16" fillId="4" borderId="19" xfId="0" applyNumberFormat="1" applyFont="1" applyFill="1" applyBorder="1" applyAlignment="1">
      <alignment horizontal="center" vertical="center"/>
    </xf>
    <xf numFmtId="164" fontId="16" fillId="4" borderId="21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/>
    </xf>
    <xf numFmtId="164" fontId="1" fillId="0" borderId="0" xfId="0" applyFont="1" applyAlignment="1">
      <alignment horizontal="right"/>
    </xf>
    <xf numFmtId="164" fontId="17" fillId="0" borderId="3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/>
    </xf>
    <xf numFmtId="167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24" fillId="0" borderId="17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24" fillId="0" borderId="19" xfId="0" applyNumberFormat="1" applyFont="1" applyFill="1" applyBorder="1" applyAlignment="1">
      <alignment horizontal="center"/>
    </xf>
    <xf numFmtId="167" fontId="24" fillId="0" borderId="20" xfId="0" applyNumberFormat="1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165" fontId="24" fillId="0" borderId="19" xfId="0" applyNumberFormat="1" applyFont="1" applyFill="1" applyBorder="1" applyAlignment="1">
      <alignment horizontal="center"/>
    </xf>
    <xf numFmtId="165" fontId="24" fillId="0" borderId="20" xfId="0" applyNumberFormat="1" applyFont="1" applyFill="1" applyBorder="1" applyAlignment="1">
      <alignment horizontal="center"/>
    </xf>
    <xf numFmtId="165" fontId="24" fillId="0" borderId="21" xfId="0" applyNumberFormat="1" applyFont="1" applyFill="1" applyBorder="1" applyAlignment="1">
      <alignment horizontal="center"/>
    </xf>
    <xf numFmtId="164" fontId="16" fillId="0" borderId="33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vertical="center"/>
    </xf>
    <xf numFmtId="164" fontId="11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/>
    </xf>
    <xf numFmtId="167" fontId="5" fillId="0" borderId="36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71" fontId="29" fillId="3" borderId="39" xfId="0" applyNumberFormat="1" applyFont="1" applyFill="1" applyBorder="1" applyAlignment="1">
      <alignment horizontal="center"/>
    </xf>
    <xf numFmtId="165" fontId="24" fillId="0" borderId="35" xfId="0" applyNumberFormat="1" applyFont="1" applyFill="1" applyBorder="1" applyAlignment="1">
      <alignment horizontal="center"/>
    </xf>
    <xf numFmtId="165" fontId="24" fillId="0" borderId="36" xfId="0" applyNumberFormat="1" applyFont="1" applyFill="1" applyBorder="1" applyAlignment="1">
      <alignment horizontal="center"/>
    </xf>
    <xf numFmtId="165" fontId="24" fillId="0" borderId="40" xfId="0" applyNumberFormat="1" applyFont="1" applyFill="1" applyBorder="1" applyAlignment="1">
      <alignment horizontal="center"/>
    </xf>
    <xf numFmtId="164" fontId="25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32" fillId="0" borderId="15" xfId="0" applyNumberFormat="1" applyFont="1" applyFill="1" applyBorder="1" applyAlignment="1">
      <alignment horizontal="right" vertical="center"/>
    </xf>
    <xf numFmtId="164" fontId="32" fillId="0" borderId="17" xfId="0" applyNumberFormat="1" applyFont="1" applyFill="1" applyBorder="1" applyAlignment="1">
      <alignment horizontal="left" vertical="center"/>
    </xf>
    <xf numFmtId="164" fontId="32" fillId="0" borderId="19" xfId="0" applyNumberFormat="1" applyFont="1" applyFill="1" applyBorder="1" applyAlignment="1">
      <alignment horizontal="right" vertical="center"/>
    </xf>
    <xf numFmtId="164" fontId="32" fillId="0" borderId="21" xfId="0" applyNumberFormat="1" applyFont="1" applyFill="1" applyBorder="1" applyAlignment="1">
      <alignment horizontal="left" vertical="center"/>
    </xf>
    <xf numFmtId="164" fontId="23" fillId="0" borderId="42" xfId="0" applyNumberFormat="1" applyFont="1" applyFill="1" applyBorder="1" applyAlignment="1">
      <alignment horizontal="center" vertical="center"/>
    </xf>
    <xf numFmtId="164" fontId="32" fillId="0" borderId="41" xfId="0" applyNumberFormat="1" applyFont="1" applyFill="1" applyBorder="1" applyAlignment="1">
      <alignment horizontal="right" vertical="center"/>
    </xf>
    <xf numFmtId="164" fontId="16" fillId="0" borderId="22" xfId="0" applyNumberFormat="1" applyFont="1" applyFill="1" applyBorder="1" applyAlignment="1">
      <alignment vertical="center"/>
    </xf>
    <xf numFmtId="164" fontId="32" fillId="0" borderId="34" xfId="0" applyNumberFormat="1" applyFont="1" applyFill="1" applyBorder="1" applyAlignment="1">
      <alignment horizontal="left" vertical="center"/>
    </xf>
    <xf numFmtId="164" fontId="16" fillId="0" borderId="41" xfId="0" applyNumberFormat="1" applyFont="1" applyFill="1" applyBorder="1" applyAlignment="1">
      <alignment horizontal="center" vertical="center"/>
    </xf>
    <xf numFmtId="164" fontId="16" fillId="0" borderId="34" xfId="0" applyNumberFormat="1" applyFont="1" applyFill="1" applyBorder="1" applyAlignment="1">
      <alignment horizontal="center" vertical="center"/>
    </xf>
    <xf numFmtId="164" fontId="16" fillId="4" borderId="41" xfId="0" applyNumberFormat="1" applyFont="1" applyFill="1" applyBorder="1" applyAlignment="1">
      <alignment horizontal="center" vertical="center"/>
    </xf>
    <xf numFmtId="164" fontId="16" fillId="4" borderId="34" xfId="0" applyNumberFormat="1" applyFont="1" applyFill="1" applyBorder="1" applyAlignment="1">
      <alignment horizontal="center" vertical="center"/>
    </xf>
    <xf numFmtId="164" fontId="0" fillId="0" borderId="8" xfId="0" applyBorder="1" applyAlignment="1">
      <alignment/>
    </xf>
    <xf numFmtId="164" fontId="19" fillId="0" borderId="8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vertical="center"/>
    </xf>
    <xf numFmtId="164" fontId="0" fillId="0" borderId="43" xfId="0" applyBorder="1" applyAlignment="1">
      <alignment/>
    </xf>
    <xf numFmtId="164" fontId="0" fillId="0" borderId="13" xfId="0" applyBorder="1" applyAlignment="1">
      <alignment/>
    </xf>
    <xf numFmtId="164" fontId="19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horizontal="center"/>
    </xf>
    <xf numFmtId="165" fontId="32" fillId="5" borderId="13" xfId="0" applyNumberFormat="1" applyFont="1" applyFill="1" applyBorder="1" applyAlignment="1">
      <alignment/>
    </xf>
    <xf numFmtId="164" fontId="32" fillId="5" borderId="13" xfId="0" applyNumberFormat="1" applyFont="1" applyFill="1" applyBorder="1" applyAlignment="1">
      <alignment/>
    </xf>
    <xf numFmtId="164" fontId="4" fillId="5" borderId="13" xfId="0" applyNumberFormat="1" applyFont="1" applyFill="1" applyBorder="1" applyAlignment="1">
      <alignment/>
    </xf>
    <xf numFmtId="164" fontId="0" fillId="5" borderId="13" xfId="0" applyFill="1" applyBorder="1" applyAlignment="1">
      <alignment/>
    </xf>
    <xf numFmtId="164" fontId="0" fillId="5" borderId="44" xfId="0" applyFill="1" applyBorder="1" applyAlignment="1">
      <alignment/>
    </xf>
    <xf numFmtId="164" fontId="0" fillId="0" borderId="44" xfId="0" applyBorder="1" applyAlignment="1">
      <alignment/>
    </xf>
    <xf numFmtId="164" fontId="0" fillId="0" borderId="9" xfId="0" applyBorder="1" applyAlignment="1">
      <alignment/>
    </xf>
    <xf numFmtId="164" fontId="19" fillId="0" borderId="9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vertical="center"/>
    </xf>
    <xf numFmtId="164" fontId="4" fillId="5" borderId="9" xfId="0" applyNumberFormat="1" applyFont="1" applyFill="1" applyBorder="1" applyAlignment="1">
      <alignment horizontal="center"/>
    </xf>
    <xf numFmtId="165" fontId="32" fillId="5" borderId="9" xfId="0" applyNumberFormat="1" applyFont="1" applyFill="1" applyBorder="1" applyAlignment="1">
      <alignment/>
    </xf>
    <xf numFmtId="164" fontId="32" fillId="5" borderId="9" xfId="0" applyNumberFormat="1" applyFont="1" applyFill="1" applyBorder="1" applyAlignment="1">
      <alignment/>
    </xf>
    <xf numFmtId="164" fontId="4" fillId="5" borderId="9" xfId="0" applyNumberFormat="1" applyFont="1" applyFill="1" applyBorder="1" applyAlignment="1">
      <alignment/>
    </xf>
    <xf numFmtId="164" fontId="0" fillId="5" borderId="9" xfId="0" applyFill="1" applyBorder="1" applyAlignment="1">
      <alignment/>
    </xf>
    <xf numFmtId="164" fontId="0" fillId="5" borderId="45" xfId="0" applyFill="1" applyBorder="1" applyAlignment="1">
      <alignment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6" fontId="9" fillId="2" borderId="23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horizontal="center"/>
    </xf>
    <xf numFmtId="164" fontId="24" fillId="0" borderId="47" xfId="0" applyNumberFormat="1" applyFont="1" applyFill="1" applyBorder="1" applyAlignment="1">
      <alignment horizontal="center"/>
    </xf>
    <xf numFmtId="167" fontId="24" fillId="0" borderId="31" xfId="0" applyNumberFormat="1" applyFont="1" applyFill="1" applyBorder="1" applyAlignment="1">
      <alignment horizontal="center"/>
    </xf>
    <xf numFmtId="164" fontId="24" fillId="0" borderId="32" xfId="0" applyNumberFormat="1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vertical="center"/>
    </xf>
    <xf numFmtId="164" fontId="24" fillId="0" borderId="48" xfId="0" applyNumberFormat="1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horizontal="center"/>
    </xf>
    <xf numFmtId="167" fontId="5" fillId="0" borderId="50" xfId="0" applyNumberFormat="1" applyFont="1" applyFill="1" applyBorder="1" applyAlignment="1">
      <alignment horizontal="center"/>
    </xf>
    <xf numFmtId="164" fontId="5" fillId="0" borderId="51" xfId="0" applyNumberFormat="1" applyFont="1" applyFill="1" applyBorder="1" applyAlignment="1">
      <alignment horizontal="center"/>
    </xf>
    <xf numFmtId="164" fontId="5" fillId="0" borderId="52" xfId="0" applyNumberFormat="1" applyFont="1" applyFill="1" applyBorder="1" applyAlignment="1">
      <alignment horizontal="center"/>
    </xf>
    <xf numFmtId="171" fontId="29" fillId="3" borderId="29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7" fontId="5" fillId="0" borderId="22" xfId="0" applyNumberFormat="1" applyFont="1" applyFill="1" applyBorder="1" applyAlignment="1">
      <alignment horizontal="center"/>
    </xf>
    <xf numFmtId="164" fontId="5" fillId="0" borderId="53" xfId="0" applyNumberFormat="1" applyFont="1" applyFill="1" applyBorder="1" applyAlignment="1">
      <alignment horizontal="center"/>
    </xf>
    <xf numFmtId="165" fontId="24" fillId="0" borderId="50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vertical="center"/>
    </xf>
    <xf numFmtId="164" fontId="5" fillId="0" borderId="41" xfId="0" applyNumberFormat="1" applyFont="1" applyFill="1" applyBorder="1" applyAlignment="1">
      <alignment horizontal="center"/>
    </xf>
    <xf numFmtId="164" fontId="24" fillId="0" borderId="41" xfId="0" applyNumberFormat="1" applyFont="1" applyFill="1" applyBorder="1" applyAlignment="1">
      <alignment horizontal="center"/>
    </xf>
    <xf numFmtId="165" fontId="24" fillId="0" borderId="22" xfId="0" applyNumberFormat="1" applyFont="1" applyFill="1" applyBorder="1" applyAlignment="1">
      <alignment horizontal="center"/>
    </xf>
    <xf numFmtId="164" fontId="24" fillId="0" borderId="34" xfId="0" applyNumberFormat="1" applyFont="1" applyFill="1" applyBorder="1" applyAlignment="1">
      <alignment horizontal="center"/>
    </xf>
    <xf numFmtId="164" fontId="16" fillId="0" borderId="43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horizontal="left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23" fillId="0" borderId="33" xfId="0" applyNumberFormat="1" applyFont="1" applyFill="1" applyBorder="1" applyAlignment="1">
      <alignment horizontal="center" vertical="center"/>
    </xf>
    <xf numFmtId="168" fontId="23" fillId="0" borderId="9" xfId="0" applyNumberFormat="1" applyFont="1" applyFill="1" applyBorder="1" applyAlignment="1">
      <alignment horizontal="right" vertical="center"/>
    </xf>
    <xf numFmtId="164" fontId="23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right"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horizontal="left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0" fillId="0" borderId="45" xfId="0" applyBorder="1" applyAlignment="1">
      <alignment/>
    </xf>
    <xf numFmtId="169" fontId="1" fillId="0" borderId="0" xfId="0" applyNumberFormat="1" applyFont="1" applyAlignment="1">
      <alignment/>
    </xf>
    <xf numFmtId="168" fontId="17" fillId="0" borderId="7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/>
    </xf>
    <xf numFmtId="168" fontId="23" fillId="0" borderId="54" xfId="0" applyNumberFormat="1" applyFont="1" applyFill="1" applyBorder="1" applyAlignment="1">
      <alignment horizontal="right" vertical="center"/>
    </xf>
    <xf numFmtId="164" fontId="9" fillId="0" borderId="15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horizontal="left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168" fontId="23" fillId="0" borderId="2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164" fontId="9" fillId="0" borderId="20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left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3" borderId="19" xfId="0" applyNumberFormat="1" applyFont="1" applyFill="1" applyBorder="1" applyAlignment="1">
      <alignment horizontal="right" vertical="center"/>
    </xf>
    <xf numFmtId="164" fontId="9" fillId="3" borderId="20" xfId="0" applyNumberFormat="1" applyFont="1" applyFill="1" applyBorder="1" applyAlignment="1">
      <alignment vertical="center"/>
    </xf>
    <xf numFmtId="164" fontId="9" fillId="3" borderId="21" xfId="0" applyNumberFormat="1" applyFont="1" applyFill="1" applyBorder="1" applyAlignment="1">
      <alignment horizontal="left" vertical="center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21" xfId="0" applyNumberFormat="1" applyFont="1" applyFill="1" applyBorder="1" applyAlignment="1">
      <alignment horizontal="center" vertical="center"/>
    </xf>
    <xf numFmtId="164" fontId="23" fillId="3" borderId="14" xfId="0" applyNumberFormat="1" applyFont="1" applyFill="1" applyBorder="1" applyAlignment="1">
      <alignment horizontal="center" vertical="center"/>
    </xf>
    <xf numFmtId="164" fontId="29" fillId="3" borderId="10" xfId="0" applyNumberFormat="1" applyFont="1" applyFill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167" fontId="24" fillId="0" borderId="16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7" fontId="5" fillId="0" borderId="20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29" fillId="3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7" fontId="24" fillId="0" borderId="20" xfId="0" applyNumberFormat="1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center" vertical="center"/>
    </xf>
    <xf numFmtId="164" fontId="31" fillId="3" borderId="13" xfId="0" applyNumberFormat="1" applyFont="1" applyFill="1" applyBorder="1" applyAlignment="1">
      <alignment horizontal="center" vertical="center"/>
    </xf>
    <xf numFmtId="171" fontId="29" fillId="3" borderId="13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67" fontId="5" fillId="0" borderId="22" xfId="0" applyNumberFormat="1" applyFont="1" applyFill="1" applyBorder="1" applyAlignment="1">
      <alignment horizontal="center" vertical="center"/>
    </xf>
    <xf numFmtId="164" fontId="5" fillId="0" borderId="53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71" fontId="29" fillId="3" borderId="34" xfId="0" applyNumberFormat="1" applyFont="1" applyFill="1" applyBorder="1" applyAlignment="1">
      <alignment horizontal="center" vertical="center"/>
    </xf>
    <xf numFmtId="164" fontId="24" fillId="0" borderId="41" xfId="0" applyNumberFormat="1" applyFont="1" applyFill="1" applyBorder="1" applyAlignment="1">
      <alignment horizontal="center" vertical="center"/>
    </xf>
    <xf numFmtId="167" fontId="24" fillId="0" borderId="22" xfId="0" applyNumberFormat="1" applyFont="1" applyFill="1" applyBorder="1" applyAlignment="1">
      <alignment horizontal="center" vertical="center"/>
    </xf>
    <xf numFmtId="164" fontId="24" fillId="0" borderId="34" xfId="0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164" fontId="11" fillId="6" borderId="10" xfId="0" applyNumberFormat="1" applyFont="1" applyFill="1" applyBorder="1" applyAlignment="1">
      <alignment horizontal="center" vertical="center"/>
    </xf>
    <xf numFmtId="166" fontId="11" fillId="7" borderId="43" xfId="0" applyNumberFormat="1" applyFont="1" applyFill="1" applyBorder="1" applyAlignment="1">
      <alignment horizontal="center" vertical="center"/>
    </xf>
    <xf numFmtId="164" fontId="11" fillId="8" borderId="10" xfId="0" applyNumberFormat="1" applyFont="1" applyFill="1" applyBorder="1" applyAlignment="1">
      <alignment horizontal="center" vertical="center"/>
    </xf>
    <xf numFmtId="164" fontId="11" fillId="9" borderId="8" xfId="0" applyNumberFormat="1" applyFont="1" applyFill="1" applyBorder="1" applyAlignment="1">
      <alignment horizontal="center" vertical="center"/>
    </xf>
    <xf numFmtId="164" fontId="11" fillId="10" borderId="12" xfId="0" applyNumberFormat="1" applyFont="1" applyFill="1" applyBorder="1" applyAlignment="1">
      <alignment horizontal="center" vertical="center"/>
    </xf>
    <xf numFmtId="164" fontId="11" fillId="2" borderId="44" xfId="0" applyNumberFormat="1" applyFont="1" applyFill="1" applyBorder="1" applyAlignment="1">
      <alignment horizontal="center" vertical="center"/>
    </xf>
    <xf numFmtId="164" fontId="11" fillId="11" borderId="12" xfId="0" applyNumberFormat="1" applyFont="1" applyFill="1" applyBorder="1" applyAlignment="1">
      <alignment horizontal="center" vertical="center"/>
    </xf>
    <xf numFmtId="164" fontId="11" fillId="12" borderId="13" xfId="0" applyNumberFormat="1" applyFont="1" applyFill="1" applyBorder="1" applyAlignment="1">
      <alignment horizontal="center" vertical="center"/>
    </xf>
    <xf numFmtId="166" fontId="11" fillId="7" borderId="12" xfId="0" applyNumberFormat="1" applyFont="1" applyFill="1" applyBorder="1" applyAlignment="1">
      <alignment horizontal="center" vertical="center"/>
    </xf>
    <xf numFmtId="164" fontId="11" fillId="8" borderId="44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6" borderId="13" xfId="0" applyNumberFormat="1" applyFont="1" applyFill="1" applyBorder="1" applyAlignment="1">
      <alignment horizontal="center" vertical="center"/>
    </xf>
    <xf numFmtId="164" fontId="11" fillId="9" borderId="12" xfId="0" applyNumberFormat="1" applyFont="1" applyFill="1" applyBorder="1" applyAlignment="1">
      <alignment horizontal="center" vertical="center"/>
    </xf>
    <xf numFmtId="164" fontId="11" fillId="11" borderId="44" xfId="0" applyNumberFormat="1" applyFont="1" applyFill="1" applyBorder="1" applyAlignment="1">
      <alignment horizontal="center" vertical="center"/>
    </xf>
    <xf numFmtId="164" fontId="11" fillId="12" borderId="12" xfId="0" applyNumberFormat="1" applyFont="1" applyFill="1" applyBorder="1" applyAlignment="1">
      <alignment horizontal="center" vertical="center"/>
    </xf>
    <xf numFmtId="164" fontId="11" fillId="10" borderId="13" xfId="0" applyNumberFormat="1" applyFont="1" applyFill="1" applyBorder="1" applyAlignment="1">
      <alignment horizontal="center" vertical="center"/>
    </xf>
    <xf numFmtId="166" fontId="11" fillId="7" borderId="44" xfId="0" applyNumberFormat="1" applyFont="1" applyFill="1" applyBorder="1" applyAlignment="1">
      <alignment horizontal="center" vertical="center"/>
    </xf>
    <xf numFmtId="164" fontId="11" fillId="8" borderId="13" xfId="0" applyNumberFormat="1" applyFont="1" applyFill="1" applyBorder="1" applyAlignment="1">
      <alignment horizontal="center" vertical="center"/>
    </xf>
    <xf numFmtId="164" fontId="11" fillId="6" borderId="12" xfId="0" applyNumberFormat="1" applyFont="1" applyFill="1" applyBorder="1" applyAlignment="1">
      <alignment horizontal="center" vertical="center"/>
    </xf>
    <xf numFmtId="164" fontId="11" fillId="12" borderId="44" xfId="0" applyNumberFormat="1" applyFont="1" applyFill="1" applyBorder="1" applyAlignment="1">
      <alignment horizontal="center" vertical="center"/>
    </xf>
    <xf numFmtId="164" fontId="11" fillId="9" borderId="13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164" fontId="11" fillId="8" borderId="12" xfId="0" applyNumberFormat="1" applyFont="1" applyFill="1" applyBorder="1" applyAlignment="1">
      <alignment horizontal="center" vertical="center"/>
    </xf>
    <xf numFmtId="164" fontId="11" fillId="10" borderId="44" xfId="0" applyNumberFormat="1" applyFont="1" applyFill="1" applyBorder="1" applyAlignment="1">
      <alignment horizontal="center" vertical="center"/>
    </xf>
    <xf numFmtId="164" fontId="11" fillId="11" borderId="13" xfId="0" applyNumberFormat="1" applyFont="1" applyFill="1" applyBorder="1" applyAlignment="1">
      <alignment horizontal="center" vertical="center"/>
    </xf>
    <xf numFmtId="164" fontId="11" fillId="9" borderId="44" xfId="0" applyNumberFormat="1" applyFont="1" applyFill="1" applyBorder="1" applyAlignment="1">
      <alignment horizontal="center" vertical="center"/>
    </xf>
    <xf numFmtId="164" fontId="11" fillId="6" borderId="44" xfId="0" applyNumberFormat="1" applyFont="1" applyFill="1" applyBorder="1" applyAlignment="1">
      <alignment horizontal="center" vertical="center"/>
    </xf>
    <xf numFmtId="164" fontId="11" fillId="12" borderId="33" xfId="0" applyNumberFormat="1" applyFont="1" applyFill="1" applyBorder="1" applyAlignment="1">
      <alignment horizontal="center" vertical="center"/>
    </xf>
    <xf numFmtId="164" fontId="11" fillId="8" borderId="45" xfId="0" applyNumberFormat="1" applyFont="1" applyFill="1" applyBorder="1" applyAlignment="1">
      <alignment horizontal="center" vertical="center"/>
    </xf>
    <xf numFmtId="164" fontId="11" fillId="2" borderId="33" xfId="0" applyNumberFormat="1" applyFont="1" applyFill="1" applyBorder="1" applyAlignment="1">
      <alignment horizontal="center" vertical="center"/>
    </xf>
    <xf numFmtId="164" fontId="11" fillId="11" borderId="9" xfId="0" applyNumberFormat="1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16" fillId="0" borderId="10" xfId="0" applyNumberFormat="1" applyFont="1" applyFill="1" applyBorder="1" applyAlignment="1">
      <alignment horizontal="center" vertical="center"/>
    </xf>
    <xf numFmtId="166" fontId="11" fillId="2" borderId="8" xfId="0" applyNumberFormat="1" applyFont="1" applyFill="1" applyBorder="1" applyAlignment="1">
      <alignment horizontal="left" vertical="center"/>
    </xf>
    <xf numFmtId="164" fontId="11" fillId="0" borderId="43" xfId="0" applyNumberFormat="1" applyFont="1" applyFill="1" applyBorder="1" applyAlignment="1">
      <alignment horizontal="center" vertical="center"/>
    </xf>
    <xf numFmtId="164" fontId="29" fillId="3" borderId="47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7" fontId="5" fillId="0" borderId="31" xfId="0" applyNumberFormat="1" applyFont="1" applyFill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24" fillId="0" borderId="47" xfId="0" applyNumberFormat="1" applyFont="1" applyFill="1" applyBorder="1" applyAlignment="1">
      <alignment horizontal="center" vertical="center"/>
    </xf>
    <xf numFmtId="167" fontId="24" fillId="0" borderId="31" xfId="0" applyNumberFormat="1" applyFont="1" applyFill="1" applyBorder="1" applyAlignment="1">
      <alignment horizontal="center" vertical="center"/>
    </xf>
    <xf numFmtId="164" fontId="24" fillId="0" borderId="32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left" vertical="center"/>
    </xf>
    <xf numFmtId="164" fontId="11" fillId="0" borderId="44" xfId="0" applyNumberFormat="1" applyFont="1" applyFill="1" applyBorder="1" applyAlignment="1">
      <alignment horizontal="center" vertical="center"/>
    </xf>
    <xf numFmtId="164" fontId="5" fillId="0" borderId="5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/>
    </xf>
    <xf numFmtId="164" fontId="29" fillId="3" borderId="58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59" xfId="0" applyNumberFormat="1" applyFont="1" applyFill="1" applyBorder="1" applyAlignment="1">
      <alignment horizontal="center" vertical="center"/>
    </xf>
    <xf numFmtId="164" fontId="24" fillId="0" borderId="56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 vertical="center"/>
    </xf>
    <xf numFmtId="164" fontId="24" fillId="0" borderId="59" xfId="0" applyNumberFormat="1" applyFont="1" applyFill="1" applyBorder="1" applyAlignment="1">
      <alignment horizontal="center" vertical="center"/>
    </xf>
    <xf numFmtId="164" fontId="31" fillId="3" borderId="0" xfId="0" applyNumberFormat="1" applyFont="1" applyFill="1" applyBorder="1" applyAlignment="1">
      <alignment horizontal="center" vertical="center"/>
    </xf>
    <xf numFmtId="164" fontId="31" fillId="3" borderId="58" xfId="0" applyNumberFormat="1" applyFont="1" applyFill="1" applyBorder="1" applyAlignment="1">
      <alignment horizontal="center" vertical="center"/>
    </xf>
    <xf numFmtId="164" fontId="29" fillId="3" borderId="0" xfId="0" applyNumberFormat="1" applyFont="1" applyFill="1" applyBorder="1" applyAlignment="1">
      <alignment horizontal="center" vertical="center"/>
    </xf>
    <xf numFmtId="171" fontId="29" fillId="3" borderId="58" xfId="0" applyNumberFormat="1" applyFont="1" applyFill="1" applyBorder="1" applyAlignment="1">
      <alignment horizontal="center" vertical="center"/>
    </xf>
    <xf numFmtId="171" fontId="29" fillId="3" borderId="0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left" vertical="center"/>
    </xf>
    <xf numFmtId="164" fontId="11" fillId="0" borderId="45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71" fontId="29" fillId="3" borderId="36" xfId="0" applyNumberFormat="1" applyFont="1" applyFill="1" applyBorder="1" applyAlignment="1">
      <alignment horizontal="center" vertical="center"/>
    </xf>
    <xf numFmtId="164" fontId="24" fillId="0" borderId="3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>
      <alignment horizontal="center" vertical="center"/>
    </xf>
    <xf numFmtId="164" fontId="24" fillId="0" borderId="40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7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6" fontId="11" fillId="0" borderId="19" xfId="0" applyNumberFormat="1" applyFont="1" applyFill="1" applyBorder="1" applyAlignment="1">
      <alignment horizontal="center" vertical="center"/>
    </xf>
    <xf numFmtId="166" fontId="11" fillId="0" borderId="21" xfId="0" applyNumberFormat="1" applyFont="1" applyFill="1" applyBorder="1" applyAlignment="1">
      <alignment horizontal="center" vertical="center"/>
    </xf>
    <xf numFmtId="164" fontId="23" fillId="0" borderId="41" xfId="0" applyNumberFormat="1" applyFont="1" applyFill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 vertical="center"/>
    </xf>
    <xf numFmtId="167" fontId="33" fillId="3" borderId="1" xfId="0" applyNumberFormat="1" applyFont="1" applyFill="1" applyBorder="1" applyAlignment="1">
      <alignment horizontal="center" vertical="center"/>
    </xf>
    <xf numFmtId="167" fontId="33" fillId="3" borderId="2" xfId="0" applyNumberFormat="1" applyFont="1" applyFill="1" applyBorder="1" applyAlignment="1">
      <alignment horizontal="center" vertical="center"/>
    </xf>
    <xf numFmtId="167" fontId="33" fillId="3" borderId="11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165" fontId="25" fillId="0" borderId="14" xfId="0" applyNumberFormat="1" applyFont="1" applyFill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73" fontId="25" fillId="0" borderId="18" xfId="0" applyNumberFormat="1" applyFont="1" applyFill="1" applyBorder="1" applyAlignment="1">
      <alignment horizontal="center" vertical="center"/>
    </xf>
    <xf numFmtId="173" fontId="9" fillId="0" borderId="18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71" fontId="16" fillId="0" borderId="33" xfId="0" applyNumberFormat="1" applyFont="1" applyFill="1" applyBorder="1" applyAlignment="1">
      <alignment horizontal="center" vertical="center"/>
    </xf>
    <xf numFmtId="167" fontId="11" fillId="2" borderId="9" xfId="0" applyNumberFormat="1" applyFont="1" applyFill="1" applyBorder="1" applyAlignment="1">
      <alignment horizontal="left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73" fontId="25" fillId="0" borderId="42" xfId="0" applyNumberFormat="1" applyFont="1" applyFill="1" applyBorder="1" applyAlignment="1">
      <alignment horizontal="center" vertical="center"/>
    </xf>
    <xf numFmtId="173" fontId="9" fillId="0" borderId="42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8" fontId="23" fillId="0" borderId="43" xfId="0" applyNumberFormat="1" applyFont="1" applyFill="1" applyBorder="1" applyAlignment="1">
      <alignment horizontal="right" vertical="center"/>
    </xf>
    <xf numFmtId="168" fontId="23" fillId="0" borderId="44" xfId="0" applyNumberFormat="1" applyFont="1" applyFill="1" applyBorder="1" applyAlignment="1">
      <alignment horizontal="right" vertical="center"/>
    </xf>
    <xf numFmtId="168" fontId="23" fillId="0" borderId="45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99"/>
      <rgbColor rgb="00CC66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2</xdr:col>
      <xdr:colOff>571500</xdr:colOff>
      <xdr:row>2</xdr:row>
      <xdr:rowOff>152400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668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285750</xdr:colOff>
      <xdr:row>0</xdr:row>
      <xdr:rowOff>76200</xdr:rowOff>
    </xdr:from>
    <xdr:to>
      <xdr:col>20</xdr:col>
      <xdr:colOff>485775</xdr:colOff>
      <xdr:row>3</xdr:row>
      <xdr:rowOff>57150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76200"/>
          <a:ext cx="12477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628650</xdr:colOff>
      <xdr:row>2</xdr:row>
      <xdr:rowOff>142875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4192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39</xdr:col>
      <xdr:colOff>180975</xdr:colOff>
      <xdr:row>0</xdr:row>
      <xdr:rowOff>28575</xdr:rowOff>
    </xdr:from>
    <xdr:to>
      <xdr:col>42</xdr:col>
      <xdr:colOff>95250</xdr:colOff>
      <xdr:row>3</xdr:row>
      <xdr:rowOff>38100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4350" y="28575"/>
          <a:ext cx="12573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2</xdr:row>
      <xdr:rowOff>142875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304800</xdr:colOff>
      <xdr:row>0</xdr:row>
      <xdr:rowOff>0</xdr:rowOff>
    </xdr:from>
    <xdr:to>
      <xdr:col>24</xdr:col>
      <xdr:colOff>190500</xdr:colOff>
      <xdr:row>3</xdr:row>
      <xdr:rowOff>28575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12477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2</xdr:col>
      <xdr:colOff>571500</xdr:colOff>
      <xdr:row>2</xdr:row>
      <xdr:rowOff>152400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668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24</xdr:col>
      <xdr:colOff>285750</xdr:colOff>
      <xdr:row>0</xdr:row>
      <xdr:rowOff>28575</xdr:rowOff>
    </xdr:from>
    <xdr:to>
      <xdr:col>26</xdr:col>
      <xdr:colOff>552450</xdr:colOff>
      <xdr:row>3</xdr:row>
      <xdr:rowOff>38100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28575"/>
          <a:ext cx="12477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2</xdr:col>
      <xdr:colOff>457200</xdr:colOff>
      <xdr:row>2</xdr:row>
      <xdr:rowOff>152400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161925</xdr:colOff>
      <xdr:row>0</xdr:row>
      <xdr:rowOff>152400</xdr:rowOff>
    </xdr:from>
    <xdr:to>
      <xdr:col>28</xdr:col>
      <xdr:colOff>200025</xdr:colOff>
      <xdr:row>3</xdr:row>
      <xdr:rowOff>95250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52400"/>
          <a:ext cx="12573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3525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285750</xdr:colOff>
      <xdr:row>0</xdr:row>
      <xdr:rowOff>28575</xdr:rowOff>
    </xdr:from>
    <xdr:to>
      <xdr:col>30</xdr:col>
      <xdr:colOff>323850</xdr:colOff>
      <xdr:row>3</xdr:row>
      <xdr:rowOff>38100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8575"/>
          <a:ext cx="12573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3525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419100</xdr:colOff>
      <xdr:row>0</xdr:row>
      <xdr:rowOff>238125</xdr:rowOff>
    </xdr:from>
    <xdr:to>
      <xdr:col>30</xdr:col>
      <xdr:colOff>466725</xdr:colOff>
      <xdr:row>3</xdr:row>
      <xdr:rowOff>133350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38125"/>
          <a:ext cx="12668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628650</xdr:colOff>
      <xdr:row>2</xdr:row>
      <xdr:rowOff>142875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668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32</xdr:col>
      <xdr:colOff>47625</xdr:colOff>
      <xdr:row>0</xdr:row>
      <xdr:rowOff>28575</xdr:rowOff>
    </xdr:from>
    <xdr:to>
      <xdr:col>34</xdr:col>
      <xdr:colOff>85725</xdr:colOff>
      <xdr:row>3</xdr:row>
      <xdr:rowOff>38100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8575"/>
          <a:ext cx="12573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628650</xdr:colOff>
      <xdr:row>2</xdr:row>
      <xdr:rowOff>142875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668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32</xdr:col>
      <xdr:colOff>47625</xdr:colOff>
      <xdr:row>0</xdr:row>
      <xdr:rowOff>28575</xdr:rowOff>
    </xdr:from>
    <xdr:to>
      <xdr:col>34</xdr:col>
      <xdr:colOff>85725</xdr:colOff>
      <xdr:row>3</xdr:row>
      <xdr:rowOff>38100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8575"/>
          <a:ext cx="12573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628650</xdr:colOff>
      <xdr:row>2</xdr:row>
      <xdr:rowOff>142875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668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35</xdr:col>
      <xdr:colOff>419100</xdr:colOff>
      <xdr:row>0</xdr:row>
      <xdr:rowOff>28575</xdr:rowOff>
    </xdr:from>
    <xdr:to>
      <xdr:col>38</xdr:col>
      <xdr:colOff>57150</xdr:colOff>
      <xdr:row>3</xdr:row>
      <xdr:rowOff>38100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8575"/>
          <a:ext cx="12573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3"/>
  <sheetViews>
    <sheetView zoomScale="70" zoomScaleNormal="70" workbookViewId="0" topLeftCell="A1">
      <selection activeCell="AB7" sqref="AB7"/>
    </sheetView>
  </sheetViews>
  <sheetFormatPr defaultColWidth="9.140625" defaultRowHeight="12.75"/>
  <cols>
    <col min="1" max="1" width="3.57421875" style="1" customWidth="1"/>
    <col min="2" max="2" width="7.00390625" style="1" customWidth="1"/>
    <col min="3" max="3" width="15.57421875" style="1" customWidth="1"/>
    <col min="4" max="4" width="5.421875" style="1" customWidth="1"/>
    <col min="5" max="5" width="6.57421875" style="1" customWidth="1"/>
    <col min="6" max="6" width="1.7109375" style="1" customWidth="1"/>
    <col min="7" max="8" width="6.57421875" style="1" customWidth="1"/>
    <col min="9" max="9" width="1.7109375" style="1" customWidth="1"/>
    <col min="10" max="11" width="6.57421875" style="1" customWidth="1"/>
    <col min="12" max="12" width="1.7109375" style="1" customWidth="1"/>
    <col min="13" max="14" width="6.57421875" style="1" customWidth="1"/>
    <col min="15" max="15" width="1.7109375" style="1" customWidth="1"/>
    <col min="16" max="17" width="6.57421875" style="1" customWidth="1"/>
    <col min="18" max="18" width="1.7109375" style="1" customWidth="1"/>
    <col min="19" max="19" width="6.57421875" style="1" customWidth="1"/>
    <col min="20" max="21" width="9.140625" style="1" customWidth="1"/>
    <col min="22" max="22" width="6.00390625" style="2" customWidth="1"/>
    <col min="23" max="23" width="5.00390625" style="1" customWidth="1"/>
    <col min="24" max="24" width="9.140625" style="3" customWidth="1"/>
    <col min="25" max="26" width="9.140625" style="4" customWidth="1"/>
    <col min="27" max="249" width="9.140625" style="1" customWidth="1"/>
    <col min="250" max="16384" width="11.57421875" style="0" customWidth="1"/>
  </cols>
  <sheetData>
    <row r="1" spans="1:26" s="7" customFormat="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X1" s="8"/>
      <c r="Y1" s="9"/>
      <c r="Z1" s="9"/>
    </row>
    <row r="2" spans="1:26" s="7" customFormat="1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"/>
      <c r="X2" s="8"/>
      <c r="Y2" s="9"/>
      <c r="Z2" s="9"/>
    </row>
    <row r="3" spans="1:249" s="13" customFormat="1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X3" s="14"/>
      <c r="Y3" s="15"/>
      <c r="Z3" s="15"/>
      <c r="IM3" s="7"/>
      <c r="IN3" s="7"/>
      <c r="IO3" s="7"/>
    </row>
    <row r="4" spans="1:26" s="7" customFormat="1" ht="12.7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6"/>
      <c r="X4" s="8"/>
      <c r="Y4" s="9"/>
      <c r="Z4" s="9"/>
    </row>
    <row r="5" spans="3:26" s="7" customFormat="1" ht="4.5" customHeight="1">
      <c r="C5" s="17"/>
      <c r="D5" s="18"/>
      <c r="Q5" s="19"/>
      <c r="R5" s="20"/>
      <c r="S5" s="20"/>
      <c r="T5" s="20"/>
      <c r="U5" s="20"/>
      <c r="V5" s="6"/>
      <c r="X5" s="8"/>
      <c r="Y5" s="9"/>
      <c r="Z5" s="9"/>
    </row>
    <row r="6" spans="1:26" s="7" customFormat="1" ht="12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6"/>
      <c r="X6" s="8"/>
      <c r="Y6" s="9"/>
      <c r="Z6" s="9"/>
    </row>
    <row r="7" spans="1:26" s="7" customFormat="1" ht="45.75" customHeight="1">
      <c r="A7" s="22"/>
      <c r="B7" s="23" t="s">
        <v>5</v>
      </c>
      <c r="C7" s="23"/>
      <c r="D7" s="24" t="s">
        <v>6</v>
      </c>
      <c r="E7" s="25" t="str">
        <f>B8</f>
        <v>A1</v>
      </c>
      <c r="F7" s="25"/>
      <c r="G7" s="25"/>
      <c r="H7" s="26" t="str">
        <f>B10</f>
        <v>B2</v>
      </c>
      <c r="I7" s="26"/>
      <c r="J7" s="26"/>
      <c r="K7" s="26" t="str">
        <f>B12</f>
        <v>C3</v>
      </c>
      <c r="L7" s="26"/>
      <c r="M7" s="26"/>
      <c r="N7" s="27" t="str">
        <f>B14</f>
        <v>D4</v>
      </c>
      <c r="O7" s="27"/>
      <c r="P7" s="27"/>
      <c r="Q7" s="28" t="s">
        <v>7</v>
      </c>
      <c r="R7" s="28"/>
      <c r="S7" s="28"/>
      <c r="T7" s="22" t="s">
        <v>8</v>
      </c>
      <c r="U7" s="28" t="s">
        <v>9</v>
      </c>
      <c r="V7" s="6"/>
      <c r="X7" s="8"/>
      <c r="Y7" s="29"/>
      <c r="Z7" s="30"/>
    </row>
    <row r="8" spans="1:26" s="7" customFormat="1" ht="27.75" customHeight="1">
      <c r="A8" s="31">
        <v>1</v>
      </c>
      <c r="B8" s="32" t="s">
        <v>10</v>
      </c>
      <c r="C8" s="32"/>
      <c r="D8" s="33" t="s">
        <v>11</v>
      </c>
      <c r="E8" s="34"/>
      <c r="F8" s="34"/>
      <c r="G8" s="34"/>
      <c r="H8" s="35">
        <f>P20</f>
        <v>1</v>
      </c>
      <c r="I8" s="36" t="s">
        <v>12</v>
      </c>
      <c r="J8" s="35">
        <f>N20</f>
        <v>2</v>
      </c>
      <c r="K8" s="35">
        <f>N24</f>
        <v>1</v>
      </c>
      <c r="L8" s="36" t="s">
        <v>12</v>
      </c>
      <c r="M8" s="35">
        <f>P24</f>
        <v>3</v>
      </c>
      <c r="N8" s="35">
        <f>P19</f>
        <v>1</v>
      </c>
      <c r="O8" s="36" t="s">
        <v>12</v>
      </c>
      <c r="P8" s="35">
        <f>N19</f>
        <v>4</v>
      </c>
      <c r="Q8" s="35"/>
      <c r="R8" s="36"/>
      <c r="S8" s="35"/>
      <c r="T8" s="37">
        <f>IF(H8&gt;J8,2,IF(H8&lt;J8,0,IF(H8=J8,1)))+IF(K8&gt;M8,2,IF(K8&lt;M8,0,IF(K8=M8,1)))+IF(N8&gt;P8,2,IF(N8&lt;P8,0,IF(N8=P8,1)))+IF(H9&gt;J9,2,IF(H9&lt;J9,0,IF(H9=J9,1)))+IF(K9&gt;M9,2,IF(K9&lt;M9,0,IF(K9=M9,1)))+IF(N9&gt;P9,2,IF(N9&lt;P9,0,IF(N9=P9,1)))</f>
        <v>0</v>
      </c>
      <c r="U8" s="38"/>
      <c r="V8" s="39"/>
      <c r="X8" s="8"/>
      <c r="Y8" s="9"/>
      <c r="Z8" s="9"/>
    </row>
    <row r="9" spans="1:26" s="7" customFormat="1" ht="27.75" customHeight="1">
      <c r="A9" s="31"/>
      <c r="B9" s="32"/>
      <c r="C9" s="32"/>
      <c r="D9" s="40" t="s">
        <v>13</v>
      </c>
      <c r="E9" s="41"/>
      <c r="F9" s="41"/>
      <c r="G9" s="41"/>
      <c r="H9" s="42">
        <f>N28</f>
        <v>1</v>
      </c>
      <c r="I9" s="43"/>
      <c r="J9" s="42">
        <f>P28</f>
        <v>2</v>
      </c>
      <c r="K9" s="42">
        <f>P29</f>
        <v>1</v>
      </c>
      <c r="L9" s="43"/>
      <c r="M9" s="42">
        <f>N29</f>
        <v>3</v>
      </c>
      <c r="N9" s="42">
        <f>N25</f>
        <v>1</v>
      </c>
      <c r="O9" s="43"/>
      <c r="P9" s="42">
        <f>P25</f>
        <v>4</v>
      </c>
      <c r="Q9" s="42">
        <f>H9+K9+N9+H8+K8+N8</f>
        <v>6</v>
      </c>
      <c r="R9" s="43" t="s">
        <v>12</v>
      </c>
      <c r="S9" s="42">
        <f>J9+M9+P9+J8+M8+P8</f>
        <v>18</v>
      </c>
      <c r="T9" s="37"/>
      <c r="U9" s="38"/>
      <c r="V9" s="39">
        <f>(Q8+Q9)-(S8+S9)</f>
        <v>-12</v>
      </c>
      <c r="X9" s="8"/>
      <c r="Y9" s="9"/>
      <c r="Z9" s="9"/>
    </row>
    <row r="10" spans="1:26" s="7" customFormat="1" ht="27.75" customHeight="1">
      <c r="A10" s="31">
        <v>2</v>
      </c>
      <c r="B10" s="44" t="s">
        <v>14</v>
      </c>
      <c r="C10" s="44"/>
      <c r="D10" s="33" t="s">
        <v>11</v>
      </c>
      <c r="E10" s="35">
        <f>N20</f>
        <v>2</v>
      </c>
      <c r="F10" s="36" t="s">
        <v>12</v>
      </c>
      <c r="G10" s="35">
        <f>P20</f>
        <v>1</v>
      </c>
      <c r="H10" s="34"/>
      <c r="I10" s="34"/>
      <c r="J10" s="34"/>
      <c r="K10" s="35">
        <f>N21</f>
        <v>2</v>
      </c>
      <c r="L10" s="36" t="s">
        <v>12</v>
      </c>
      <c r="M10" s="35">
        <f>P21</f>
        <v>3</v>
      </c>
      <c r="N10" s="35">
        <f>P23</f>
        <v>2</v>
      </c>
      <c r="O10" s="36" t="s">
        <v>12</v>
      </c>
      <c r="P10" s="35">
        <f>N23</f>
        <v>4</v>
      </c>
      <c r="Q10" s="35"/>
      <c r="R10" s="36"/>
      <c r="S10" s="35"/>
      <c r="T10" s="37">
        <f>IF(E10&gt;G10,2,IF(E10&lt;G10,0,IF(E10=G10,1)))+IF(K10&gt;M10,2,IF(K10&lt;M10,0,IF(K10=M10,1)))+IF(N10&gt;P10,2,IF(N10&lt;P10,0,IF(N10=P10,1)))+IF(E11&gt;G11,2,IF(E11&lt;G11,0,IF(E11=G11,1)))+IF(K11&gt;M11,2,IF(K11&lt;M11,0,IF(K11=M11,1)))+IF(N11&gt;P11,2,IF(N11&lt;P11,0,IF(N11=P11,1)))</f>
        <v>4</v>
      </c>
      <c r="U10" s="38"/>
      <c r="V10" s="39"/>
      <c r="X10" s="8"/>
      <c r="Y10" s="9"/>
      <c r="Z10" s="9"/>
    </row>
    <row r="11" spans="1:26" s="7" customFormat="1" ht="27.75" customHeight="1">
      <c r="A11" s="31"/>
      <c r="B11" s="44"/>
      <c r="C11" s="44"/>
      <c r="D11" s="40" t="s">
        <v>13</v>
      </c>
      <c r="E11" s="42">
        <f>P28</f>
        <v>2</v>
      </c>
      <c r="F11" s="43"/>
      <c r="G11" s="42">
        <f>N28</f>
        <v>1</v>
      </c>
      <c r="H11" s="41"/>
      <c r="I11" s="41"/>
      <c r="J11" s="41"/>
      <c r="K11" s="42">
        <f>P27</f>
        <v>2</v>
      </c>
      <c r="L11" s="43"/>
      <c r="M11" s="42">
        <f>N27</f>
        <v>3</v>
      </c>
      <c r="N11" s="42">
        <f>N30</f>
        <v>2</v>
      </c>
      <c r="O11" s="43"/>
      <c r="P11" s="42">
        <f>P30</f>
        <v>4</v>
      </c>
      <c r="Q11" s="42">
        <f>E11+K11+N11+E10+K10+N10</f>
        <v>12</v>
      </c>
      <c r="R11" s="43" t="s">
        <v>12</v>
      </c>
      <c r="S11" s="42">
        <f>G11+M11+P11+G10+M10+P10</f>
        <v>16</v>
      </c>
      <c r="T11" s="37"/>
      <c r="U11" s="38"/>
      <c r="V11" s="39">
        <f>(Q10+Q11)-(S10+S11)</f>
        <v>-4</v>
      </c>
      <c r="X11" s="8"/>
      <c r="Y11" s="9"/>
      <c r="Z11" s="9"/>
    </row>
    <row r="12" spans="1:26" s="7" customFormat="1" ht="27.75" customHeight="1">
      <c r="A12" s="31">
        <v>3</v>
      </c>
      <c r="B12" s="44" t="s">
        <v>15</v>
      </c>
      <c r="C12" s="44"/>
      <c r="D12" s="33" t="s">
        <v>11</v>
      </c>
      <c r="E12" s="35">
        <f>P24</f>
        <v>3</v>
      </c>
      <c r="F12" s="36" t="s">
        <v>12</v>
      </c>
      <c r="G12" s="35">
        <f>N24</f>
        <v>1</v>
      </c>
      <c r="H12" s="35">
        <f>P21</f>
        <v>3</v>
      </c>
      <c r="I12" s="36" t="s">
        <v>12</v>
      </c>
      <c r="J12" s="35">
        <f>N21</f>
        <v>2</v>
      </c>
      <c r="K12" s="34"/>
      <c r="L12" s="34"/>
      <c r="M12" s="34"/>
      <c r="N12" s="35">
        <f>P22</f>
        <v>3</v>
      </c>
      <c r="O12" s="36" t="s">
        <v>12</v>
      </c>
      <c r="P12" s="35">
        <f>N22</f>
        <v>4</v>
      </c>
      <c r="Q12" s="35"/>
      <c r="R12" s="36"/>
      <c r="S12" s="35"/>
      <c r="T12" s="37">
        <f>IF(E12&gt;G12,2,IF(E12&lt;G12,0,IF(E12=G12,1)))+IF(H12&gt;J12,2,IF(H12&lt;J12,0,IF(H12=J12,1)))+IF(N12&gt;P12,2,IF(N12&lt;P12,0,IF(N12=P12,1)))+IF(E13&gt;G13,2,IF(E13&lt;G13,0,IF(E13=G13,1)))+IF(H13&gt;J13,2,IF(H13&lt;J13,0,IF(H13=J13,1)))+IF(N13&gt;P13,2,IF(N13&lt;P13,0,IF(N13=P13,1)))</f>
        <v>8</v>
      </c>
      <c r="U12" s="38"/>
      <c r="V12" s="39"/>
      <c r="X12" s="8"/>
      <c r="Y12" s="9"/>
      <c r="Z12" s="9"/>
    </row>
    <row r="13" spans="1:26" s="7" customFormat="1" ht="27.75" customHeight="1">
      <c r="A13" s="31"/>
      <c r="B13" s="44"/>
      <c r="C13" s="44"/>
      <c r="D13" s="40" t="s">
        <v>13</v>
      </c>
      <c r="E13" s="42">
        <f>N29</f>
        <v>3</v>
      </c>
      <c r="F13" s="43"/>
      <c r="G13" s="42">
        <f>P29</f>
        <v>1</v>
      </c>
      <c r="H13" s="42">
        <f>N27</f>
        <v>3</v>
      </c>
      <c r="I13" s="43"/>
      <c r="J13" s="42">
        <f>P27</f>
        <v>2</v>
      </c>
      <c r="K13" s="41"/>
      <c r="L13" s="41"/>
      <c r="M13" s="41"/>
      <c r="N13" s="42">
        <f>N26</f>
        <v>3</v>
      </c>
      <c r="O13" s="43"/>
      <c r="P13" s="42">
        <f>P26</f>
        <v>4</v>
      </c>
      <c r="Q13" s="42">
        <f>E13+H13+N13+E12+H12+N12</f>
        <v>18</v>
      </c>
      <c r="R13" s="43" t="s">
        <v>12</v>
      </c>
      <c r="S13" s="42">
        <f>G13+J13+P13+G12+J12+P12</f>
        <v>14</v>
      </c>
      <c r="T13" s="37"/>
      <c r="U13" s="38"/>
      <c r="V13" s="39">
        <f>(Q12+Q13)-(S12+S13)</f>
        <v>4</v>
      </c>
      <c r="X13" s="8"/>
      <c r="Y13" s="9"/>
      <c r="Z13" s="9"/>
    </row>
    <row r="14" spans="1:26" s="7" customFormat="1" ht="27.75" customHeight="1">
      <c r="A14" s="31">
        <v>4</v>
      </c>
      <c r="B14" s="44" t="s">
        <v>16</v>
      </c>
      <c r="C14" s="44"/>
      <c r="D14" s="33" t="s">
        <v>11</v>
      </c>
      <c r="E14" s="35">
        <f>N19</f>
        <v>4</v>
      </c>
      <c r="F14" s="36" t="s">
        <v>12</v>
      </c>
      <c r="G14" s="35">
        <f>P19</f>
        <v>1</v>
      </c>
      <c r="H14" s="35">
        <f>N23</f>
        <v>4</v>
      </c>
      <c r="I14" s="36" t="s">
        <v>12</v>
      </c>
      <c r="J14" s="35">
        <f>P23</f>
        <v>2</v>
      </c>
      <c r="K14" s="35">
        <f>N22</f>
        <v>4</v>
      </c>
      <c r="L14" s="36" t="s">
        <v>12</v>
      </c>
      <c r="M14" s="35">
        <f>P22</f>
        <v>3</v>
      </c>
      <c r="N14" s="34"/>
      <c r="O14" s="34"/>
      <c r="P14" s="34"/>
      <c r="Q14" s="35"/>
      <c r="R14" s="36"/>
      <c r="S14" s="35"/>
      <c r="T14" s="37">
        <f>IF(E14&gt;G14,2,IF(E14&lt;G14,0,IF(E14=G14,1)))+IF(H14&gt;J14,2,IF(H14&lt;J14,0,IF(H14=J14,1)))+IF(K14&gt;M14,2,IF(K14&lt;M14,0,IF(K14=M14,1)))+IF(E15&gt;G15,2,IF(E15&lt;G15,0,IF(E15=G15,1)))+IF(H15&gt;J15,2,IF(H15&lt;J15,0,IF(H15=J15,1)))+IF(K15&gt;M15,2,IF(K15&lt;M15,0,IF(K15=M15,1)))</f>
        <v>12</v>
      </c>
      <c r="U14" s="38"/>
      <c r="V14" s="39"/>
      <c r="X14" s="8"/>
      <c r="Y14" s="9"/>
      <c r="Z14" s="9"/>
    </row>
    <row r="15" spans="1:26" s="7" customFormat="1" ht="27.75" customHeight="1">
      <c r="A15" s="31"/>
      <c r="B15" s="44"/>
      <c r="C15" s="44"/>
      <c r="D15" s="40" t="s">
        <v>13</v>
      </c>
      <c r="E15" s="42">
        <f>P25</f>
        <v>4</v>
      </c>
      <c r="F15" s="43"/>
      <c r="G15" s="42">
        <f>N25</f>
        <v>1</v>
      </c>
      <c r="H15" s="42">
        <f>P30</f>
        <v>4</v>
      </c>
      <c r="I15" s="43"/>
      <c r="J15" s="42">
        <f>N30</f>
        <v>2</v>
      </c>
      <c r="K15" s="42">
        <f>P26</f>
        <v>4</v>
      </c>
      <c r="L15" s="43"/>
      <c r="M15" s="42">
        <f>N26</f>
        <v>3</v>
      </c>
      <c r="N15" s="41"/>
      <c r="O15" s="41"/>
      <c r="P15" s="41"/>
      <c r="Q15" s="42">
        <f>E15+H15+K15+E14+H14+K14</f>
        <v>24</v>
      </c>
      <c r="R15" s="43" t="s">
        <v>12</v>
      </c>
      <c r="S15" s="42">
        <f>G15+J15+M15+G14+J14+M14</f>
        <v>12</v>
      </c>
      <c r="T15" s="37"/>
      <c r="U15" s="38"/>
      <c r="V15" s="39">
        <f>(Q14+Q15)-(S14+S15)</f>
        <v>12</v>
      </c>
      <c r="X15" s="8"/>
      <c r="Y15" s="9"/>
      <c r="Z15" s="9"/>
    </row>
    <row r="16" spans="1:26" s="7" customFormat="1" ht="12.75" customHeight="1">
      <c r="A16" s="8"/>
      <c r="B16" s="45"/>
      <c r="C16" s="45"/>
      <c r="D16" s="46"/>
      <c r="E16" s="47">
        <f>SUM(E8:E15)</f>
        <v>18</v>
      </c>
      <c r="F16" s="48"/>
      <c r="G16" s="47">
        <f>SUM(G8:G15)</f>
        <v>6</v>
      </c>
      <c r="H16" s="47">
        <f>SUM(H8:H15)</f>
        <v>16</v>
      </c>
      <c r="I16" s="48"/>
      <c r="J16" s="47">
        <f>SUM(J8:J15)</f>
        <v>12</v>
      </c>
      <c r="K16" s="47">
        <f>SUM(K8:K15)</f>
        <v>14</v>
      </c>
      <c r="L16" s="48"/>
      <c r="M16" s="47">
        <f>SUM(M8:M15)</f>
        <v>18</v>
      </c>
      <c r="N16" s="47">
        <f>SUM(N8:N15)</f>
        <v>12</v>
      </c>
      <c r="O16" s="48"/>
      <c r="P16" s="47">
        <f>SUM(P8:P15)</f>
        <v>24</v>
      </c>
      <c r="Q16" s="47">
        <f>SUM(Q8:Q15)</f>
        <v>60</v>
      </c>
      <c r="R16" s="48"/>
      <c r="S16" s="47">
        <f>SUM(S8:S15)</f>
        <v>60</v>
      </c>
      <c r="T16" s="47"/>
      <c r="U16" s="15"/>
      <c r="V16" s="6"/>
      <c r="X16" s="8"/>
      <c r="Y16" s="9"/>
      <c r="Z16" s="9"/>
    </row>
    <row r="17" spans="1:26" s="50" customFormat="1" ht="15.75" customHeight="1">
      <c r="A17" s="49" t="s">
        <v>17</v>
      </c>
      <c r="C17" s="51"/>
      <c r="D17" s="51"/>
      <c r="E17" s="51" t="s">
        <v>18</v>
      </c>
      <c r="T17" s="9"/>
      <c r="U17" s="9"/>
      <c r="V17" s="52"/>
      <c r="X17" s="9"/>
      <c r="Y17" s="53"/>
      <c r="Z17" s="9"/>
    </row>
    <row r="18" spans="1:249" s="57" customFormat="1" ht="33.75" customHeight="1">
      <c r="A18" s="54">
        <v>0.017361111111111112</v>
      </c>
      <c r="B18" s="54"/>
      <c r="C18" s="28" t="s">
        <v>19</v>
      </c>
      <c r="D18" s="28"/>
      <c r="E18" s="22" t="s">
        <v>20</v>
      </c>
      <c r="F18" s="22"/>
      <c r="G18" s="22"/>
      <c r="H18" s="22"/>
      <c r="I18" s="55" t="s">
        <v>21</v>
      </c>
      <c r="J18" s="56" t="s">
        <v>22</v>
      </c>
      <c r="K18" s="56"/>
      <c r="L18" s="56"/>
      <c r="M18" s="56"/>
      <c r="N18" s="28" t="s">
        <v>23</v>
      </c>
      <c r="O18" s="28"/>
      <c r="P18" s="2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IM18" s="7"/>
      <c r="IN18" s="7"/>
      <c r="IO18" s="7"/>
    </row>
    <row r="19" spans="1:30" s="7" customFormat="1" ht="25.5" customHeight="1">
      <c r="A19" s="58">
        <v>1</v>
      </c>
      <c r="B19" s="59">
        <v>0.3541666666666667</v>
      </c>
      <c r="C19" s="60"/>
      <c r="D19" s="60"/>
      <c r="E19" s="61" t="str">
        <f>B14</f>
        <v>D4</v>
      </c>
      <c r="F19" s="61"/>
      <c r="G19" s="61"/>
      <c r="H19" s="61"/>
      <c r="I19" s="62" t="s">
        <v>12</v>
      </c>
      <c r="J19" s="63" t="str">
        <f>B8</f>
        <v>A1</v>
      </c>
      <c r="K19" s="63"/>
      <c r="L19" s="63"/>
      <c r="M19" s="63"/>
      <c r="N19" s="64">
        <v>4</v>
      </c>
      <c r="O19" s="65" t="s">
        <v>12</v>
      </c>
      <c r="P19" s="66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7" customFormat="1" ht="25.5" customHeight="1">
      <c r="A20" s="58">
        <f>A19+1</f>
        <v>2</v>
      </c>
      <c r="B20" s="59">
        <f>B19+A$18</f>
        <v>0.3715277777777778</v>
      </c>
      <c r="C20" s="67"/>
      <c r="D20" s="67"/>
      <c r="E20" s="68" t="str">
        <f>B10</f>
        <v>B2</v>
      </c>
      <c r="F20" s="68"/>
      <c r="G20" s="68"/>
      <c r="H20" s="68"/>
      <c r="I20" s="69" t="s">
        <v>12</v>
      </c>
      <c r="J20" s="70" t="str">
        <f>B8</f>
        <v>A1</v>
      </c>
      <c r="K20" s="70"/>
      <c r="L20" s="70"/>
      <c r="M20" s="70"/>
      <c r="N20" s="71">
        <v>2</v>
      </c>
      <c r="O20" s="72" t="s">
        <v>12</v>
      </c>
      <c r="P20" s="73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7" customFormat="1" ht="25.5" customHeight="1">
      <c r="A21" s="58">
        <f>A20+1</f>
        <v>3</v>
      </c>
      <c r="B21" s="59">
        <f>B20+A$18</f>
        <v>0.3888888888888889</v>
      </c>
      <c r="C21" s="60"/>
      <c r="D21" s="60"/>
      <c r="E21" s="68" t="str">
        <f>B10</f>
        <v>B2</v>
      </c>
      <c r="F21" s="68"/>
      <c r="G21" s="68"/>
      <c r="H21" s="68"/>
      <c r="I21" s="69" t="s">
        <v>12</v>
      </c>
      <c r="J21" s="70" t="str">
        <f>B12</f>
        <v>C3</v>
      </c>
      <c r="K21" s="70"/>
      <c r="L21" s="70"/>
      <c r="M21" s="70"/>
      <c r="N21" s="71">
        <v>2</v>
      </c>
      <c r="O21" s="72" t="s">
        <v>12</v>
      </c>
      <c r="P21" s="73">
        <v>3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7" customFormat="1" ht="25.5" customHeight="1">
      <c r="A22" s="58">
        <f>A21+1</f>
        <v>4</v>
      </c>
      <c r="B22" s="59">
        <f>B21+A$18</f>
        <v>0.40625</v>
      </c>
      <c r="C22" s="67"/>
      <c r="D22" s="67"/>
      <c r="E22" s="68" t="str">
        <f>B14</f>
        <v>D4</v>
      </c>
      <c r="F22" s="68"/>
      <c r="G22" s="68"/>
      <c r="H22" s="68"/>
      <c r="I22" s="69" t="s">
        <v>12</v>
      </c>
      <c r="J22" s="70" t="str">
        <f>B12</f>
        <v>C3</v>
      </c>
      <c r="K22" s="70"/>
      <c r="L22" s="70"/>
      <c r="M22" s="70"/>
      <c r="N22" s="71">
        <v>4</v>
      </c>
      <c r="O22" s="72" t="s">
        <v>12</v>
      </c>
      <c r="P22" s="73">
        <v>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7" customFormat="1" ht="25.5" customHeight="1">
      <c r="A23" s="58">
        <f>A22+1</f>
        <v>5</v>
      </c>
      <c r="B23" s="59">
        <f>B22+A$18</f>
        <v>0.4236111111111111</v>
      </c>
      <c r="C23" s="60"/>
      <c r="D23" s="60"/>
      <c r="E23" s="68" t="str">
        <f>B14</f>
        <v>D4</v>
      </c>
      <c r="F23" s="68"/>
      <c r="G23" s="68"/>
      <c r="H23" s="68"/>
      <c r="I23" s="69" t="s">
        <v>12</v>
      </c>
      <c r="J23" s="70" t="str">
        <f>B10</f>
        <v>B2</v>
      </c>
      <c r="K23" s="70"/>
      <c r="L23" s="70"/>
      <c r="M23" s="70"/>
      <c r="N23" s="71">
        <v>4</v>
      </c>
      <c r="O23" s="72" t="s">
        <v>12</v>
      </c>
      <c r="P23" s="73">
        <v>2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7" customFormat="1" ht="25.5" customHeight="1">
      <c r="A24" s="58">
        <f>A23+1</f>
        <v>6</v>
      </c>
      <c r="B24" s="59">
        <f>B23+A$18</f>
        <v>0.4409722222222222</v>
      </c>
      <c r="C24" s="67"/>
      <c r="D24" s="67"/>
      <c r="E24" s="68" t="str">
        <f>B8</f>
        <v>A1</v>
      </c>
      <c r="F24" s="68"/>
      <c r="G24" s="68"/>
      <c r="H24" s="68"/>
      <c r="I24" s="69" t="s">
        <v>12</v>
      </c>
      <c r="J24" s="70" t="str">
        <f>B12</f>
        <v>C3</v>
      </c>
      <c r="K24" s="70"/>
      <c r="L24" s="70"/>
      <c r="M24" s="70"/>
      <c r="N24" s="71">
        <v>1</v>
      </c>
      <c r="O24" s="72" t="s">
        <v>12</v>
      </c>
      <c r="P24" s="73">
        <v>3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7" customFormat="1" ht="25.5" customHeight="1">
      <c r="A25" s="58">
        <f>A24+1</f>
        <v>7</v>
      </c>
      <c r="B25" s="59">
        <f>B24+A$18</f>
        <v>0.4583333333333333</v>
      </c>
      <c r="C25" s="60"/>
      <c r="D25" s="60"/>
      <c r="E25" s="68" t="str">
        <f>B8</f>
        <v>A1</v>
      </c>
      <c r="F25" s="68"/>
      <c r="G25" s="68"/>
      <c r="H25" s="68"/>
      <c r="I25" s="69" t="s">
        <v>12</v>
      </c>
      <c r="J25" s="70" t="str">
        <f>B14</f>
        <v>D4</v>
      </c>
      <c r="K25" s="70"/>
      <c r="L25" s="70"/>
      <c r="M25" s="70"/>
      <c r="N25" s="71">
        <v>1</v>
      </c>
      <c r="O25" s="72" t="s">
        <v>12</v>
      </c>
      <c r="P25" s="73">
        <v>4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7" customFormat="1" ht="25.5" customHeight="1">
      <c r="A26" s="58">
        <f>A25+1</f>
        <v>8</v>
      </c>
      <c r="B26" s="59">
        <f>B25+A$18</f>
        <v>0.4756944444444444</v>
      </c>
      <c r="C26" s="67"/>
      <c r="D26" s="67"/>
      <c r="E26" s="68" t="str">
        <f>B12</f>
        <v>C3</v>
      </c>
      <c r="F26" s="68"/>
      <c r="G26" s="68"/>
      <c r="H26" s="68"/>
      <c r="I26" s="69" t="s">
        <v>12</v>
      </c>
      <c r="J26" s="70" t="str">
        <f>B14</f>
        <v>D4</v>
      </c>
      <c r="K26" s="70"/>
      <c r="L26" s="70"/>
      <c r="M26" s="70"/>
      <c r="N26" s="71">
        <v>3</v>
      </c>
      <c r="O26" s="72" t="s">
        <v>12</v>
      </c>
      <c r="P26" s="73">
        <v>4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7" customFormat="1" ht="25.5" customHeight="1">
      <c r="A27" s="58">
        <f>A26+1</f>
        <v>9</v>
      </c>
      <c r="B27" s="59">
        <f>B26+A$18</f>
        <v>0.4930555555555555</v>
      </c>
      <c r="C27" s="60"/>
      <c r="D27" s="60"/>
      <c r="E27" s="68" t="str">
        <f>B12</f>
        <v>C3</v>
      </c>
      <c r="F27" s="68"/>
      <c r="G27" s="68"/>
      <c r="H27" s="68"/>
      <c r="I27" s="69" t="s">
        <v>12</v>
      </c>
      <c r="J27" s="70" t="str">
        <f>B10</f>
        <v>B2</v>
      </c>
      <c r="K27" s="70"/>
      <c r="L27" s="70"/>
      <c r="M27" s="70"/>
      <c r="N27" s="71">
        <v>3</v>
      </c>
      <c r="O27" s="72" t="s">
        <v>12</v>
      </c>
      <c r="P27" s="73">
        <v>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7" customFormat="1" ht="25.5" customHeight="1">
      <c r="A28" s="58">
        <f>A27+1</f>
        <v>10</v>
      </c>
      <c r="B28" s="59">
        <f>B27+A$18</f>
        <v>0.5104166666666666</v>
      </c>
      <c r="C28" s="67"/>
      <c r="D28" s="67"/>
      <c r="E28" s="68" t="str">
        <f>B8</f>
        <v>A1</v>
      </c>
      <c r="F28" s="68"/>
      <c r="G28" s="68"/>
      <c r="H28" s="68"/>
      <c r="I28" s="69" t="s">
        <v>12</v>
      </c>
      <c r="J28" s="70" t="str">
        <f>B10</f>
        <v>B2</v>
      </c>
      <c r="K28" s="70"/>
      <c r="L28" s="70"/>
      <c r="M28" s="70"/>
      <c r="N28" s="71">
        <v>1</v>
      </c>
      <c r="O28" s="72" t="s">
        <v>12</v>
      </c>
      <c r="P28" s="73">
        <v>2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7" customFormat="1" ht="25.5" customHeight="1">
      <c r="A29" s="58">
        <f>A28+1</f>
        <v>11</v>
      </c>
      <c r="B29" s="59">
        <f>B28+A$18</f>
        <v>0.5277777777777778</v>
      </c>
      <c r="C29" s="60"/>
      <c r="D29" s="60"/>
      <c r="E29" s="68" t="str">
        <f>B12</f>
        <v>C3</v>
      </c>
      <c r="F29" s="68"/>
      <c r="G29" s="68"/>
      <c r="H29" s="68"/>
      <c r="I29" s="69" t="s">
        <v>12</v>
      </c>
      <c r="J29" s="70" t="str">
        <f>B8</f>
        <v>A1</v>
      </c>
      <c r="K29" s="70"/>
      <c r="L29" s="70"/>
      <c r="M29" s="70"/>
      <c r="N29" s="71">
        <v>3</v>
      </c>
      <c r="O29" s="72" t="s">
        <v>12</v>
      </c>
      <c r="P29" s="73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7" customFormat="1" ht="25.5" customHeight="1">
      <c r="A30" s="58">
        <f>A29+1</f>
        <v>12</v>
      </c>
      <c r="B30" s="59">
        <f>B29+A$18</f>
        <v>0.545138888888889</v>
      </c>
      <c r="C30" s="67"/>
      <c r="D30" s="67"/>
      <c r="E30" s="68" t="str">
        <f>B10</f>
        <v>B2</v>
      </c>
      <c r="F30" s="68"/>
      <c r="G30" s="68"/>
      <c r="H30" s="68"/>
      <c r="I30" s="69" t="s">
        <v>12</v>
      </c>
      <c r="J30" s="70" t="str">
        <f>B14</f>
        <v>D4</v>
      </c>
      <c r="K30" s="70"/>
      <c r="L30" s="70"/>
      <c r="M30" s="70"/>
      <c r="N30" s="71">
        <v>2</v>
      </c>
      <c r="O30" s="74" t="s">
        <v>12</v>
      </c>
      <c r="P30" s="73">
        <v>4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27:29" ht="8.25" customHeight="1">
      <c r="AA31"/>
      <c r="AB31"/>
      <c r="AC31"/>
    </row>
    <row r="32" spans="1:29" s="77" customFormat="1" ht="12.75">
      <c r="A32" s="75">
        <f>B30+A18+A33</f>
        <v>0.5694444444444445</v>
      </c>
      <c r="B32" s="75"/>
      <c r="C32" s="76" t="s">
        <v>24</v>
      </c>
      <c r="V32" s="78"/>
      <c r="X32" s="4"/>
      <c r="Y32" s="4"/>
      <c r="Z32" s="4"/>
      <c r="AA32"/>
      <c r="AB32"/>
      <c r="AC32"/>
    </row>
    <row r="33" spans="1:29" ht="12.75">
      <c r="A33" s="79">
        <v>0.006944444444444444</v>
      </c>
      <c r="B33" s="79"/>
      <c r="AA33"/>
      <c r="AB33"/>
      <c r="AC33"/>
    </row>
    <row r="37" spans="3:13" ht="12.75">
      <c r="C37" s="80"/>
      <c r="D37" s="81"/>
      <c r="E37" s="82"/>
      <c r="F37" s="82"/>
      <c r="G37" s="82"/>
      <c r="H37" s="82"/>
      <c r="I37" s="82"/>
      <c r="J37" s="82"/>
      <c r="K37" s="82"/>
      <c r="L37" s="82"/>
      <c r="M37" s="82"/>
    </row>
    <row r="38" spans="3:13" ht="12.75">
      <c r="C38" s="83"/>
      <c r="D38" s="81"/>
      <c r="E38" s="82"/>
      <c r="F38" s="82"/>
      <c r="G38" s="82"/>
      <c r="H38" s="82"/>
      <c r="I38" s="82"/>
      <c r="J38" s="82"/>
      <c r="K38" s="82"/>
      <c r="L38" s="82"/>
      <c r="M38" s="82"/>
    </row>
    <row r="39" spans="3:5" ht="12.75">
      <c r="C39" s="84"/>
      <c r="D39" s="85"/>
      <c r="E39" s="85"/>
    </row>
    <row r="40" spans="3:5" ht="12.75">
      <c r="C40" s="86"/>
      <c r="D40" s="85"/>
      <c r="E40" s="85"/>
    </row>
    <row r="41" spans="3:5" ht="12.75">
      <c r="C41" s="84"/>
      <c r="D41" s="85"/>
      <c r="E41" s="85"/>
    </row>
    <row r="42" spans="3:5" ht="12.75">
      <c r="C42" s="84"/>
      <c r="D42" s="85"/>
      <c r="E42" s="85"/>
    </row>
    <row r="43" spans="3:5" ht="12.75">
      <c r="C43" s="84"/>
      <c r="D43" s="85"/>
      <c r="E43" s="85"/>
    </row>
    <row r="44" spans="3:5" ht="12.75">
      <c r="C44" s="84"/>
      <c r="D44" s="85"/>
      <c r="E44" s="85"/>
    </row>
    <row r="45" spans="3:5" ht="12.75">
      <c r="C45" s="84"/>
      <c r="D45" s="85"/>
      <c r="E45" s="85"/>
    </row>
    <row r="46" spans="3:4" ht="12.75">
      <c r="C46" s="84"/>
      <c r="D46" s="85"/>
    </row>
    <row r="47" spans="3:5" ht="12.75">
      <c r="C47" s="84"/>
      <c r="D47" s="85"/>
      <c r="E47" s="85"/>
    </row>
    <row r="48" spans="3:5" ht="12.75">
      <c r="C48" s="84"/>
      <c r="D48" s="85"/>
      <c r="E48" s="85"/>
    </row>
    <row r="49" spans="3:5" ht="12.75">
      <c r="C49" s="84"/>
      <c r="D49" s="85"/>
      <c r="E49" s="85"/>
    </row>
    <row r="50" spans="3:4" ht="12.75">
      <c r="C50" s="84"/>
      <c r="D50" s="85"/>
    </row>
    <row r="51" spans="3:5" ht="12.75">
      <c r="C51" s="84"/>
      <c r="D51" s="85"/>
      <c r="E51" s="85"/>
    </row>
    <row r="52" spans="3:5" ht="12.75">
      <c r="C52" s="84"/>
      <c r="D52" s="85"/>
      <c r="E52" s="85"/>
    </row>
    <row r="53" spans="3:5" ht="12.75">
      <c r="C53" s="84"/>
      <c r="D53" s="85"/>
      <c r="E53" s="85"/>
    </row>
  </sheetData>
  <sheetProtection selectLockedCells="1" selectUnlockedCells="1"/>
  <mergeCells count="78">
    <mergeCell ref="A1:U1"/>
    <mergeCell ref="A2:U2"/>
    <mergeCell ref="A3:U3"/>
    <mergeCell ref="A4:U4"/>
    <mergeCell ref="A6:U6"/>
    <mergeCell ref="B7:C7"/>
    <mergeCell ref="E7:G7"/>
    <mergeCell ref="H7:J7"/>
    <mergeCell ref="K7:M7"/>
    <mergeCell ref="N7:P7"/>
    <mergeCell ref="Q7:S7"/>
    <mergeCell ref="A8:A9"/>
    <mergeCell ref="B8:C9"/>
    <mergeCell ref="E8:G8"/>
    <mergeCell ref="T8:T9"/>
    <mergeCell ref="U8:U9"/>
    <mergeCell ref="E9:G9"/>
    <mergeCell ref="A10:A11"/>
    <mergeCell ref="B10:C11"/>
    <mergeCell ref="H10:J10"/>
    <mergeCell ref="T10:T11"/>
    <mergeCell ref="U10:U11"/>
    <mergeCell ref="H11:J11"/>
    <mergeCell ref="A12:A13"/>
    <mergeCell ref="B12:C13"/>
    <mergeCell ref="K12:M12"/>
    <mergeCell ref="T12:T13"/>
    <mergeCell ref="U12:U13"/>
    <mergeCell ref="K13:M13"/>
    <mergeCell ref="A14:A15"/>
    <mergeCell ref="B14:C15"/>
    <mergeCell ref="N14:P14"/>
    <mergeCell ref="T14:T15"/>
    <mergeCell ref="U14:U15"/>
    <mergeCell ref="N15:P15"/>
    <mergeCell ref="A18:B18"/>
    <mergeCell ref="C18:D18"/>
    <mergeCell ref="E18:H18"/>
    <mergeCell ref="J18:M18"/>
    <mergeCell ref="N18:P18"/>
    <mergeCell ref="C19:D19"/>
    <mergeCell ref="E19:H19"/>
    <mergeCell ref="J19:M19"/>
    <mergeCell ref="C20:D20"/>
    <mergeCell ref="E20:H20"/>
    <mergeCell ref="J20:M20"/>
    <mergeCell ref="C21:D21"/>
    <mergeCell ref="E21:H21"/>
    <mergeCell ref="J21:M21"/>
    <mergeCell ref="C22:D22"/>
    <mergeCell ref="E22:H22"/>
    <mergeCell ref="J22:M22"/>
    <mergeCell ref="C23:D23"/>
    <mergeCell ref="E23:H23"/>
    <mergeCell ref="J23:M23"/>
    <mergeCell ref="C24:D24"/>
    <mergeCell ref="E24:H24"/>
    <mergeCell ref="J24:M24"/>
    <mergeCell ref="C25:D25"/>
    <mergeCell ref="E25:H25"/>
    <mergeCell ref="J25:M25"/>
    <mergeCell ref="C26:D26"/>
    <mergeCell ref="E26:H26"/>
    <mergeCell ref="J26:M26"/>
    <mergeCell ref="C27:D27"/>
    <mergeCell ref="E27:H27"/>
    <mergeCell ref="J27:M27"/>
    <mergeCell ref="C28:D28"/>
    <mergeCell ref="E28:H28"/>
    <mergeCell ref="J28:M28"/>
    <mergeCell ref="C29:D29"/>
    <mergeCell ref="E29:H29"/>
    <mergeCell ref="J29:M29"/>
    <mergeCell ref="C30:D30"/>
    <mergeCell ref="E30:H30"/>
    <mergeCell ref="J30:M30"/>
    <mergeCell ref="A32:B32"/>
    <mergeCell ref="A33:B33"/>
  </mergeCells>
  <conditionalFormatting sqref="E8:S15">
    <cfRule type="cellIs" priority="1" dxfId="0" operator="equal" stopIfTrue="1">
      <formula>0</formula>
    </cfRule>
  </conditionalFormatting>
  <printOptions/>
  <pageMargins left="0.43333333333333335" right="0" top="0.15763888888888888" bottom="0.15763888888888888" header="0.5118055555555555" footer="0.5118055555555555"/>
  <pageSetup cellComments="atEnd" horizontalDpi="300" verticalDpi="300" orientation="portrait" paperSize="9" scale="7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85"/>
  <sheetViews>
    <sheetView zoomScale="70" zoomScaleNormal="70" workbookViewId="0" topLeftCell="A6">
      <selection activeCell="B18" sqref="B18"/>
    </sheetView>
  </sheetViews>
  <sheetFormatPr defaultColWidth="9.140625" defaultRowHeight="12.75" outlineLevelRow="1"/>
  <cols>
    <col min="1" max="1" width="5.8515625" style="1" customWidth="1"/>
    <col min="2" max="2" width="7.00390625" style="1" customWidth="1"/>
    <col min="3" max="3" width="15.57421875" style="1" customWidth="1"/>
    <col min="4" max="4" width="5.421875" style="1" customWidth="1"/>
    <col min="5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7" width="4.7109375" style="1" customWidth="1"/>
    <col min="18" max="18" width="1.7109375" style="1" customWidth="1"/>
    <col min="19" max="20" width="4.7109375" style="1" customWidth="1"/>
    <col min="21" max="21" width="1.7109375" style="1" customWidth="1"/>
    <col min="22" max="23" width="4.7109375" style="1" customWidth="1"/>
    <col min="24" max="24" width="1.7109375" style="1" customWidth="1"/>
    <col min="25" max="26" width="4.7109375" style="1" customWidth="1"/>
    <col min="27" max="27" width="1.7109375" style="1" customWidth="1"/>
    <col min="28" max="29" width="4.7109375" style="1" customWidth="1"/>
    <col min="30" max="30" width="1.7109375" style="1" customWidth="1"/>
    <col min="31" max="32" width="4.7109375" style="1" customWidth="1"/>
    <col min="33" max="33" width="1.7109375" style="1" customWidth="1"/>
    <col min="34" max="34" width="4.7109375" style="1" customWidth="1"/>
    <col min="35" max="35" width="5.57421875" style="1" customWidth="1"/>
    <col min="36" max="36" width="1.7109375" style="1" customWidth="1"/>
    <col min="37" max="37" width="5.57421875" style="1" customWidth="1"/>
    <col min="38" max="40" width="9.140625" style="1" customWidth="1"/>
    <col min="41" max="41" width="6.00390625" style="2" customWidth="1"/>
    <col min="42" max="42" width="5.00390625" style="1" customWidth="1"/>
    <col min="43" max="43" width="9.140625" style="3" customWidth="1"/>
    <col min="44" max="45" width="9.140625" style="4" customWidth="1"/>
    <col min="46" max="16384" width="9.140625" style="1" customWidth="1"/>
  </cols>
  <sheetData>
    <row r="1" spans="1:45" s="7" customFormat="1" ht="42.75" customHeight="1">
      <c r="A1" s="10"/>
      <c r="B1" s="10"/>
      <c r="C1" s="10"/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O1" s="6"/>
      <c r="AQ1" s="8"/>
      <c r="AR1" s="9"/>
      <c r="AS1" s="9"/>
    </row>
    <row r="2" spans="1:45" s="7" customFormat="1" ht="42.75" customHeight="1">
      <c r="A2" s="10"/>
      <c r="B2" s="10"/>
      <c r="C2" s="10"/>
      <c r="D2" s="10" t="s">
        <v>25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O2" s="6"/>
      <c r="AQ2" s="8"/>
      <c r="AR2" s="9"/>
      <c r="AS2" s="9"/>
    </row>
    <row r="3" spans="1:45" s="13" customFormat="1" ht="12.75">
      <c r="A3" s="11"/>
      <c r="B3" s="11"/>
      <c r="C3" s="11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O3" s="12"/>
      <c r="AQ3" s="14"/>
      <c r="AR3" s="15"/>
      <c r="AS3" s="15"/>
    </row>
    <row r="4" spans="1:45" s="7" customFormat="1" ht="12.75">
      <c r="A4" s="16"/>
      <c r="B4" s="16"/>
      <c r="C4" s="16"/>
      <c r="D4" s="16" t="s">
        <v>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87"/>
      <c r="AO4" s="6"/>
      <c r="AQ4" s="8"/>
      <c r="AR4" s="9"/>
      <c r="AS4" s="9"/>
    </row>
    <row r="5" spans="3:45" s="7" customFormat="1" ht="4.5" customHeight="1">
      <c r="C5" s="17"/>
      <c r="D5" s="18"/>
      <c r="AI5" s="19"/>
      <c r="AJ5" s="20"/>
      <c r="AK5" s="20"/>
      <c r="AL5" s="20"/>
      <c r="AM5" s="20"/>
      <c r="AO5" s="6"/>
      <c r="AQ5" s="8"/>
      <c r="AR5" s="9"/>
      <c r="AS5" s="9"/>
    </row>
    <row r="6" spans="1:45" s="7" customFormat="1" ht="12.75">
      <c r="A6"/>
      <c r="B6" s="21"/>
      <c r="C6" s="21"/>
      <c r="D6" s="21" t="s">
        <v>4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Q6" s="8"/>
      <c r="AR6" s="9"/>
      <c r="AS6" s="9"/>
    </row>
    <row r="7" spans="2:45" s="7" customFormat="1" ht="56.25" customHeight="1">
      <c r="B7" s="88"/>
      <c r="C7" s="51"/>
      <c r="D7" s="17"/>
      <c r="H7" s="51"/>
      <c r="AI7" s="17"/>
      <c r="AO7" s="6"/>
      <c r="AQ7" s="8"/>
      <c r="AR7" s="9"/>
      <c r="AS7" s="9"/>
    </row>
    <row r="8" spans="1:45" s="7" customFormat="1" ht="45.75" customHeight="1">
      <c r="A8" s="22"/>
      <c r="B8" s="23" t="s">
        <v>5</v>
      </c>
      <c r="C8" s="23"/>
      <c r="D8" s="24" t="s">
        <v>27</v>
      </c>
      <c r="E8" s="25" t="str">
        <f>B9</f>
        <v>A1</v>
      </c>
      <c r="F8" s="25"/>
      <c r="G8" s="25"/>
      <c r="H8" s="26" t="str">
        <f>B10</f>
        <v>B2</v>
      </c>
      <c r="I8" s="26"/>
      <c r="J8" s="26"/>
      <c r="K8" s="26" t="str">
        <f>B11</f>
        <v>C3</v>
      </c>
      <c r="L8" s="26"/>
      <c r="M8" s="26"/>
      <c r="N8" s="26" t="str">
        <f>B12</f>
        <v>D4</v>
      </c>
      <c r="O8" s="26"/>
      <c r="P8" s="26"/>
      <c r="Q8" s="26" t="str">
        <f>B13</f>
        <v>E5</v>
      </c>
      <c r="R8" s="26"/>
      <c r="S8" s="26"/>
      <c r="T8" s="26" t="str">
        <f>B14</f>
        <v>F6</v>
      </c>
      <c r="U8" s="26"/>
      <c r="V8" s="26"/>
      <c r="W8" s="26" t="str">
        <f>B15</f>
        <v>G7</v>
      </c>
      <c r="X8" s="26"/>
      <c r="Y8" s="26"/>
      <c r="Z8" s="26" t="str">
        <f>B16</f>
        <v>H8</v>
      </c>
      <c r="AA8" s="26"/>
      <c r="AB8" s="26"/>
      <c r="AC8" s="26" t="str">
        <f>B17</f>
        <v>CH9</v>
      </c>
      <c r="AD8" s="26"/>
      <c r="AE8" s="26"/>
      <c r="AF8" s="136" t="str">
        <f>B18</f>
        <v>I10</v>
      </c>
      <c r="AG8" s="136"/>
      <c r="AH8" s="136"/>
      <c r="AI8" s="28" t="s">
        <v>7</v>
      </c>
      <c r="AJ8" s="28"/>
      <c r="AK8" s="28"/>
      <c r="AL8" s="22" t="s">
        <v>8</v>
      </c>
      <c r="AM8" s="28" t="s">
        <v>9</v>
      </c>
      <c r="AO8" s="6"/>
      <c r="AQ8" s="8"/>
      <c r="AR8" s="29"/>
      <c r="AS8" s="30"/>
    </row>
    <row r="9" spans="1:45" s="7" customFormat="1" ht="27.75" customHeight="1">
      <c r="A9" s="327">
        <v>1</v>
      </c>
      <c r="B9" s="328" t="s">
        <v>10</v>
      </c>
      <c r="C9" s="328"/>
      <c r="D9" s="329"/>
      <c r="E9" s="375"/>
      <c r="F9" s="376"/>
      <c r="G9" s="377"/>
      <c r="H9" s="378">
        <f>N44</f>
        <v>1</v>
      </c>
      <c r="I9" s="378" t="s">
        <v>12</v>
      </c>
      <c r="J9" s="378">
        <f>P44</f>
        <v>2</v>
      </c>
      <c r="K9" s="378">
        <f>P35</f>
        <v>1</v>
      </c>
      <c r="L9" s="378" t="s">
        <v>12</v>
      </c>
      <c r="M9" s="378">
        <f>N35</f>
        <v>3</v>
      </c>
      <c r="N9" s="378">
        <f>P41</f>
        <v>1</v>
      </c>
      <c r="O9" s="378" t="s">
        <v>12</v>
      </c>
      <c r="P9" s="378">
        <f>N41</f>
        <v>4</v>
      </c>
      <c r="Q9" s="378">
        <f>N30</f>
        <v>1</v>
      </c>
      <c r="R9" s="378" t="s">
        <v>12</v>
      </c>
      <c r="S9" s="378">
        <f>P30</f>
        <v>5</v>
      </c>
      <c r="T9" s="378">
        <f>P24</f>
        <v>1</v>
      </c>
      <c r="U9" s="378" t="s">
        <v>12</v>
      </c>
      <c r="V9" s="378">
        <f>N24</f>
        <v>6</v>
      </c>
      <c r="W9" s="378">
        <f>N38</f>
        <v>1</v>
      </c>
      <c r="X9" s="378" t="s">
        <v>12</v>
      </c>
      <c r="Y9" s="378">
        <f>P38</f>
        <v>7</v>
      </c>
      <c r="Z9" s="378">
        <f>N32</f>
        <v>1</v>
      </c>
      <c r="AA9" s="378" t="s">
        <v>12</v>
      </c>
      <c r="AB9" s="378">
        <f>P32</f>
        <v>8</v>
      </c>
      <c r="AC9" s="378">
        <f>P28</f>
        <v>1</v>
      </c>
      <c r="AD9" s="378" t="s">
        <v>12</v>
      </c>
      <c r="AE9" s="378">
        <f>N28</f>
        <v>9</v>
      </c>
      <c r="AF9" s="378">
        <f>N26</f>
        <v>1</v>
      </c>
      <c r="AG9" s="378" t="s">
        <v>12</v>
      </c>
      <c r="AH9" s="378">
        <f>P26</f>
        <v>10</v>
      </c>
      <c r="AI9" s="379">
        <f>E9+H9+K9+N9+Q9+T9+W9+Z9+AC9+AF9</f>
        <v>9</v>
      </c>
      <c r="AJ9" s="378" t="s">
        <v>12</v>
      </c>
      <c r="AK9" s="380">
        <f>G9+J9+M9+P9+S9+V9+Y9+AB9+AE9+AH9</f>
        <v>54</v>
      </c>
      <c r="AL9" s="381">
        <f>IF(H9&gt;J9,2,IF(H9&lt;J9,0,IF(H9=J9,1)))+IF(K9&gt;M9,2,IF(K9&lt;M9,0,IF(K9=M9,1)))+IF(N9&gt;P9,2,IF(N9&lt;P9,0,IF(N9=P9,1)))+IF(Q9&gt;S9,2,IF(Q9&lt;S9,0,IF(Q9=S9,1)))+IF(T9&gt;V9,2,IF(T9&lt;V9,0,IF(T9=V9,1)))+IF(W9&gt;Y9,2,IF(W9&lt;Y9,0,IF(W9=Y9,1)))+IF(Z9&gt;AB9,2,IF(Z9&lt;AB9,0,IF(Z9=AB9,1)))+IF(AC9&gt;AE9,2,IF(AC9&lt;AE9,0,IF(AC9=AE9,1)))+IF(AF9&gt;AH9,2,IF(AF9&lt;AH9,0,IF(AF9=AH9,1)))</f>
        <v>0</v>
      </c>
      <c r="AM9" s="382"/>
      <c r="AN9" s="102"/>
      <c r="AO9" s="39">
        <f>AI9-AK9</f>
        <v>-45</v>
      </c>
      <c r="AQ9" s="8"/>
      <c r="AR9" s="9"/>
      <c r="AS9" s="9"/>
    </row>
    <row r="10" spans="1:45" s="7" customFormat="1" ht="27.75" customHeight="1">
      <c r="A10" s="89">
        <v>2</v>
      </c>
      <c r="B10" s="339" t="s">
        <v>14</v>
      </c>
      <c r="C10" s="339"/>
      <c r="D10" s="340"/>
      <c r="E10" s="383">
        <f>P44</f>
        <v>2</v>
      </c>
      <c r="F10" s="384" t="s">
        <v>12</v>
      </c>
      <c r="G10" s="384">
        <f>N44</f>
        <v>1</v>
      </c>
      <c r="H10" s="375"/>
      <c r="I10" s="376"/>
      <c r="J10" s="377"/>
      <c r="K10" s="384">
        <f>AI23</f>
        <v>2</v>
      </c>
      <c r="L10" s="384" t="s">
        <v>12</v>
      </c>
      <c r="M10" s="384">
        <f>AK23</f>
        <v>3</v>
      </c>
      <c r="N10" s="384">
        <f>AI27</f>
        <v>2</v>
      </c>
      <c r="O10" s="384" t="s">
        <v>12</v>
      </c>
      <c r="P10" s="384">
        <f>AK27</f>
        <v>4</v>
      </c>
      <c r="Q10" s="384">
        <f>AI41</f>
        <v>2</v>
      </c>
      <c r="R10" s="384" t="s">
        <v>12</v>
      </c>
      <c r="S10" s="384">
        <f>AK41</f>
        <v>5</v>
      </c>
      <c r="T10" s="384">
        <f>AK32</f>
        <v>2</v>
      </c>
      <c r="U10" s="384" t="s">
        <v>12</v>
      </c>
      <c r="V10" s="384">
        <f>AI32</f>
        <v>6</v>
      </c>
      <c r="W10" s="384">
        <f>AK25</f>
        <v>2</v>
      </c>
      <c r="X10" s="384" t="s">
        <v>12</v>
      </c>
      <c r="Y10" s="384">
        <f>AI25</f>
        <v>7</v>
      </c>
      <c r="Z10" s="384">
        <f>AK29</f>
        <v>2</v>
      </c>
      <c r="AA10" s="384" t="s">
        <v>12</v>
      </c>
      <c r="AB10" s="384">
        <f>AI29</f>
        <v>8</v>
      </c>
      <c r="AC10" s="384">
        <f>AK38</f>
        <v>2</v>
      </c>
      <c r="AD10" s="384" t="s">
        <v>12</v>
      </c>
      <c r="AE10" s="384">
        <f>AI38</f>
        <v>9</v>
      </c>
      <c r="AF10" s="384">
        <f>AI35</f>
        <v>2</v>
      </c>
      <c r="AG10" s="384" t="s">
        <v>12</v>
      </c>
      <c r="AH10" s="384">
        <f>AK35</f>
        <v>10</v>
      </c>
      <c r="AI10" s="383">
        <f>E10+H10+K10+N10+Q10+T10+W10+Z10+AC10+AF10</f>
        <v>18</v>
      </c>
      <c r="AJ10" s="384" t="s">
        <v>12</v>
      </c>
      <c r="AK10" s="385">
        <f>G10+J10+M10+P10+S10+V10+Y10+AB10+AE10+AH10</f>
        <v>53</v>
      </c>
      <c r="AL10" s="386">
        <f>IF(E10&gt;G10,2,IF(E10&lt;G10,0,IF(E10=G10,1)))+IF(K10&gt;M10,2,IF(K10&lt;M10,0,IF(K10=M10,1)))+IF(N10&gt;P10,2,IF(N10&lt;P10,0,IF(N10=P10,1)))+IF(Q10&gt;S10,2,IF(Q10&lt;S10,0,IF(Q10=S10,1)))+IF(T10&gt;V10,2,IF(T10&lt;V10,0,IF(T10=V10,1)))+IF(W10&gt;Y10,2,IF(W10&lt;Y10,0,IF(W10=Y10,1)))+IF(Z10&gt;AB10,2,IF(Z10&lt;AB10,0,IF(Z10=AB10,1)))+IF(AC10&gt;AE10,2,IF(AC10&lt;AE10,0,IF(AC10=AE10,1)))+IF(AF10&gt;AH10,2,IF(AF10&lt;AH10,0,IF(AF10=AH10,1)))</f>
        <v>2</v>
      </c>
      <c r="AM10" s="387"/>
      <c r="AN10" s="102"/>
      <c r="AO10" s="39">
        <f>AI10-AK10</f>
        <v>-35</v>
      </c>
      <c r="AQ10" s="8"/>
      <c r="AR10" s="9"/>
      <c r="AS10" s="9"/>
    </row>
    <row r="11" spans="1:45" s="7" customFormat="1" ht="27.75" customHeight="1">
      <c r="A11" s="89">
        <v>3</v>
      </c>
      <c r="B11" s="339" t="s">
        <v>15</v>
      </c>
      <c r="C11" s="339"/>
      <c r="D11" s="340"/>
      <c r="E11" s="383">
        <f>N35</f>
        <v>3</v>
      </c>
      <c r="F11" s="384" t="s">
        <v>12</v>
      </c>
      <c r="G11" s="384">
        <f>P35</f>
        <v>1</v>
      </c>
      <c r="H11" s="384">
        <f>AK23</f>
        <v>3</v>
      </c>
      <c r="I11" s="384" t="s">
        <v>12</v>
      </c>
      <c r="J11" s="384">
        <f>AI23</f>
        <v>2</v>
      </c>
      <c r="K11" s="375"/>
      <c r="L11" s="376"/>
      <c r="M11" s="377"/>
      <c r="N11" s="384">
        <f>N43</f>
        <v>3</v>
      </c>
      <c r="O11" s="384" t="s">
        <v>12</v>
      </c>
      <c r="P11" s="384">
        <f>P43</f>
        <v>4</v>
      </c>
      <c r="Q11" s="384">
        <f>P33</f>
        <v>3</v>
      </c>
      <c r="R11" s="384" t="s">
        <v>12</v>
      </c>
      <c r="S11" s="384">
        <f>N33</f>
        <v>5</v>
      </c>
      <c r="T11" s="384">
        <f>AI26</f>
        <v>3</v>
      </c>
      <c r="U11" s="384" t="s">
        <v>12</v>
      </c>
      <c r="V11" s="384">
        <f>AK26</f>
        <v>6</v>
      </c>
      <c r="W11" s="384">
        <f>P40</f>
        <v>3</v>
      </c>
      <c r="X11" s="384" t="s">
        <v>12</v>
      </c>
      <c r="Y11" s="384">
        <f>N40</f>
        <v>7</v>
      </c>
      <c r="Z11" s="384">
        <f>N37</f>
        <v>3</v>
      </c>
      <c r="AA11" s="384" t="s">
        <v>12</v>
      </c>
      <c r="AB11" s="384">
        <f>P37</f>
        <v>8</v>
      </c>
      <c r="AC11" s="384">
        <f>N31</f>
        <v>3</v>
      </c>
      <c r="AD11" s="384" t="s">
        <v>12</v>
      </c>
      <c r="AE11" s="384">
        <f>P31</f>
        <v>9</v>
      </c>
      <c r="AF11" s="384">
        <f>P29</f>
        <v>3</v>
      </c>
      <c r="AG11" s="384" t="s">
        <v>12</v>
      </c>
      <c r="AH11" s="384">
        <f>N29</f>
        <v>10</v>
      </c>
      <c r="AI11" s="383">
        <f>E11+H11+K11+N11+Q11+T11+W11+Z11+AC11+AF11</f>
        <v>27</v>
      </c>
      <c r="AJ11" s="384" t="s">
        <v>12</v>
      </c>
      <c r="AK11" s="385">
        <f>G11+J11+M11+P11+S11+V11+Y11+AB11+AE11+AH11</f>
        <v>52</v>
      </c>
      <c r="AL11" s="386">
        <f>IF(E11&gt;G11,2,IF(E11&lt;G11,0,IF(E11=G11,1)))+IF(H11&gt;J11,2,IF(H11&lt;J11,0,IF(H11=J11,1)))+IF(N11&gt;P11,2,IF(N11&lt;P11,0,IF(N11=P11,1)))+IF(Q11&gt;S11,2,IF(Q11&lt;S11,0,IF(Q11=S11,1)))+IF(T11&gt;V11,2,IF(T11&lt;V11,0,IF(T11=V11,1)))+IF(W11&gt;Y11,2,IF(W11&lt;Y11,0,IF(W11=Y11,1)))+IF(Z11&gt;AB11,2,IF(Z11&lt;AB11,0,IF(Z11=AB11,1)))+IF(AC11&gt;AE11,2,IF(AC11&lt;AE11,0,IF(AC11=AE11,1)))+IF(AF11&gt;AH11,2,IF(AF11&lt;AH11,0,IF(AF11=AH11,1)))</f>
        <v>4</v>
      </c>
      <c r="AM11" s="387"/>
      <c r="AN11" s="102"/>
      <c r="AO11" s="39">
        <f>AI11-AK11</f>
        <v>-25</v>
      </c>
      <c r="AQ11" s="8"/>
      <c r="AR11" s="9"/>
      <c r="AS11" s="9"/>
    </row>
    <row r="12" spans="1:45" s="7" customFormat="1" ht="27.75" customHeight="1">
      <c r="A12" s="89">
        <v>4</v>
      </c>
      <c r="B12" s="339" t="s">
        <v>16</v>
      </c>
      <c r="C12" s="339"/>
      <c r="D12" s="340"/>
      <c r="E12" s="383">
        <f>N41</f>
        <v>4</v>
      </c>
      <c r="F12" s="388"/>
      <c r="G12" s="388">
        <f>P41</f>
        <v>1</v>
      </c>
      <c r="H12" s="388">
        <f>AK27</f>
        <v>4</v>
      </c>
      <c r="I12" s="388"/>
      <c r="J12" s="388">
        <f>AI27</f>
        <v>2</v>
      </c>
      <c r="K12" s="388">
        <f>P43</f>
        <v>4</v>
      </c>
      <c r="L12" s="388"/>
      <c r="M12" s="388">
        <f>N43</f>
        <v>3</v>
      </c>
      <c r="N12" s="375"/>
      <c r="O12" s="376"/>
      <c r="P12" s="377"/>
      <c r="Q12" s="384">
        <f>P39</f>
        <v>4</v>
      </c>
      <c r="R12" s="384" t="s">
        <v>12</v>
      </c>
      <c r="S12" s="384">
        <f>N39</f>
        <v>5</v>
      </c>
      <c r="T12" s="384">
        <f>AI30</f>
        <v>4</v>
      </c>
      <c r="U12" s="384" t="s">
        <v>12</v>
      </c>
      <c r="V12" s="384">
        <f>AK30</f>
        <v>6</v>
      </c>
      <c r="W12" s="384">
        <f>AI22</f>
        <v>4</v>
      </c>
      <c r="X12" s="384" t="s">
        <v>12</v>
      </c>
      <c r="Y12" s="384">
        <f>AK22</f>
        <v>7</v>
      </c>
      <c r="Z12" s="384">
        <f>AK24</f>
        <v>4</v>
      </c>
      <c r="AA12" s="384" t="s">
        <v>12</v>
      </c>
      <c r="AB12" s="384">
        <f>AI24</f>
        <v>8</v>
      </c>
      <c r="AC12" s="384">
        <f>AI36</f>
        <v>4</v>
      </c>
      <c r="AD12" s="384" t="s">
        <v>12</v>
      </c>
      <c r="AE12" s="384">
        <f>AK36</f>
        <v>9</v>
      </c>
      <c r="AF12" s="384">
        <f>AK33</f>
        <v>4</v>
      </c>
      <c r="AG12" s="384" t="s">
        <v>12</v>
      </c>
      <c r="AH12" s="384">
        <f>AI33</f>
        <v>10</v>
      </c>
      <c r="AI12" s="383">
        <f>E12+H12+K12+N12+Q12+T12+W12+Z12+AC12+AF12</f>
        <v>36</v>
      </c>
      <c r="AJ12" s="384" t="s">
        <v>12</v>
      </c>
      <c r="AK12" s="385">
        <f>G12+J12+M12+P12+S12+V12+Y12+AB12+AE12+AH12</f>
        <v>51</v>
      </c>
      <c r="AL12" s="386">
        <f>IF(E12&gt;G12,2,IF(E12&lt;G12,0,IF(E12=G12,1)))+IF(H12&gt;J12,2,IF(H12&lt;J12,0,IF(H12=J12,1)))+IF(K12&gt;M12,2,IF(K12&lt;M12,0,IF(K12=M12,1)))+IF(Q12&gt;S12,2,IF(Q12&lt;S12,0,IF(Q12=S12,1)))+IF(T12&gt;V12,2,IF(T12&lt;V12,0,IF(T12=V12,1)))+IF(W12&gt;Y12,2,IF(W12&lt;Y12,0,IF(W12=Y12,1)))+IF(Z12&gt;AB12,2,IF(Z12&lt;AB12,0,IF(Z12=AB12,1)))+IF(AC12&gt;AE12,2,IF(AC12&lt;AE12,0,IF(AC12=AE12,1)))</f>
        <v>6</v>
      </c>
      <c r="AM12" s="387"/>
      <c r="AN12" s="102"/>
      <c r="AO12" s="39">
        <f>AI12-AK12</f>
        <v>-15</v>
      </c>
      <c r="AQ12" s="8"/>
      <c r="AR12" s="9"/>
      <c r="AS12" s="9"/>
    </row>
    <row r="13" spans="1:45" s="7" customFormat="1" ht="27.75" customHeight="1">
      <c r="A13" s="89">
        <v>5</v>
      </c>
      <c r="B13" s="339" t="s">
        <v>28</v>
      </c>
      <c r="C13" s="339"/>
      <c r="D13" s="340"/>
      <c r="E13" s="383">
        <f>P30</f>
        <v>5</v>
      </c>
      <c r="F13" s="384" t="s">
        <v>12</v>
      </c>
      <c r="G13" s="384">
        <f>N30</f>
        <v>1</v>
      </c>
      <c r="H13" s="384">
        <f>AK41</f>
        <v>5</v>
      </c>
      <c r="I13" s="384" t="s">
        <v>12</v>
      </c>
      <c r="J13" s="384">
        <f>AI41</f>
        <v>2</v>
      </c>
      <c r="K13" s="384">
        <f>N33</f>
        <v>5</v>
      </c>
      <c r="L13" s="384" t="s">
        <v>12</v>
      </c>
      <c r="M13" s="384">
        <f>P33</f>
        <v>3</v>
      </c>
      <c r="N13" s="384">
        <f>N39</f>
        <v>5</v>
      </c>
      <c r="O13" s="384" t="s">
        <v>12</v>
      </c>
      <c r="P13" s="384">
        <f>P39</f>
        <v>4</v>
      </c>
      <c r="Q13" s="375"/>
      <c r="R13" s="376"/>
      <c r="S13" s="377"/>
      <c r="T13" s="384">
        <f>AI43</f>
        <v>5</v>
      </c>
      <c r="U13" s="384" t="s">
        <v>12</v>
      </c>
      <c r="V13" s="384">
        <f>AK43</f>
        <v>6</v>
      </c>
      <c r="W13" s="384">
        <f>P36</f>
        <v>5</v>
      </c>
      <c r="X13" s="384" t="s">
        <v>12</v>
      </c>
      <c r="Y13" s="384">
        <f>N36</f>
        <v>7</v>
      </c>
      <c r="Z13" s="384">
        <f>N27</f>
        <v>5</v>
      </c>
      <c r="AA13" s="384" t="s">
        <v>12</v>
      </c>
      <c r="AB13" s="384">
        <f>P27</f>
        <v>8</v>
      </c>
      <c r="AC13" s="384">
        <f>N25</f>
        <v>5</v>
      </c>
      <c r="AD13" s="384" t="s">
        <v>12</v>
      </c>
      <c r="AE13" s="384">
        <f>P25</f>
        <v>9</v>
      </c>
      <c r="AF13" s="384">
        <f>P23</f>
        <v>5</v>
      </c>
      <c r="AG13" s="384" t="s">
        <v>12</v>
      </c>
      <c r="AH13" s="384">
        <f>N23</f>
        <v>10</v>
      </c>
      <c r="AI13" s="383">
        <f>E13+H13+K13+N13+Q13+T13+W13+Z13+AC13+AF13</f>
        <v>45</v>
      </c>
      <c r="AJ13" s="384" t="s">
        <v>12</v>
      </c>
      <c r="AK13" s="385">
        <f>G13+J13+M13+P13+S13+V13+Y13+AB13+AE13+AH13</f>
        <v>50</v>
      </c>
      <c r="AL13" s="386">
        <f>IF(E13&gt;G13,2,IF(E13&lt;G13,0,IF(E13=G13,1)))+IF(H13&gt;J13,2,IF(H13&lt;J13,0,IF(H13=J13,1)))+IF(K13&gt;M13,2,IF(K13&lt;M13,0,IF(K13=M13,1)))+IF(N13&gt;P13,2,IF(N13&lt;P13,0,IF(N13=P13,1)))+IF(T13&gt;V13,2,IF(T13&lt;V13,0,IF(T13=V13,1)))+IF(W13&gt;Y13,2,IF(W13&lt;Y13,0,IF(W13=Y13,1)))+IF(Z13&gt;AB13,2,IF(Z13&lt;AB13,0,IF(Z13=AB13,1)))+IF(AC13&gt;AE13,2,IF(AC13&lt;AE13,0,IF(AC13=AE13,1)))+IF(AF13&gt;AH13,2,IF(AF13&lt;AH13,0,IF(AF13=AH13,1)))</f>
        <v>8</v>
      </c>
      <c r="AM13" s="387"/>
      <c r="AN13" s="102"/>
      <c r="AO13" s="39">
        <f>AI13-AK13</f>
        <v>-5</v>
      </c>
      <c r="AQ13" s="8"/>
      <c r="AR13" s="9"/>
      <c r="AS13" s="9"/>
    </row>
    <row r="14" spans="1:45" s="7" customFormat="1" ht="27.75" customHeight="1">
      <c r="A14" s="89">
        <v>6</v>
      </c>
      <c r="B14" s="339" t="s">
        <v>32</v>
      </c>
      <c r="C14" s="339"/>
      <c r="D14" s="340"/>
      <c r="E14" s="383">
        <f>N24</f>
        <v>6</v>
      </c>
      <c r="F14" s="384" t="s">
        <v>12</v>
      </c>
      <c r="G14" s="384">
        <f>P24</f>
        <v>1</v>
      </c>
      <c r="H14" s="384">
        <f>AI32</f>
        <v>6</v>
      </c>
      <c r="I14" s="384" t="s">
        <v>12</v>
      </c>
      <c r="J14" s="384">
        <f>AK32</f>
        <v>2</v>
      </c>
      <c r="K14" s="384">
        <f>AK26</f>
        <v>6</v>
      </c>
      <c r="L14" s="384" t="s">
        <v>12</v>
      </c>
      <c r="M14" s="384">
        <f>AI26</f>
        <v>3</v>
      </c>
      <c r="N14" s="384">
        <f>AK30</f>
        <v>6</v>
      </c>
      <c r="O14" s="384" t="s">
        <v>12</v>
      </c>
      <c r="P14" s="384">
        <f>AI30</f>
        <v>4</v>
      </c>
      <c r="Q14" s="384">
        <f>AK43</f>
        <v>6</v>
      </c>
      <c r="R14" s="384" t="s">
        <v>12</v>
      </c>
      <c r="S14" s="384">
        <f>AI43</f>
        <v>5</v>
      </c>
      <c r="T14" s="375"/>
      <c r="U14" s="376"/>
      <c r="V14" s="377"/>
      <c r="W14" s="384">
        <f>AI28</f>
        <v>6</v>
      </c>
      <c r="X14" s="384" t="s">
        <v>12</v>
      </c>
      <c r="Y14" s="384">
        <f>AK28</f>
        <v>7</v>
      </c>
      <c r="Z14" s="384">
        <f>AK34</f>
        <v>6</v>
      </c>
      <c r="AA14" s="384" t="s">
        <v>12</v>
      </c>
      <c r="AB14" s="384">
        <f>AI34</f>
        <v>8</v>
      </c>
      <c r="AC14" s="384">
        <f>AI40</f>
        <v>6</v>
      </c>
      <c r="AD14" s="384" t="s">
        <v>12</v>
      </c>
      <c r="AE14" s="384">
        <f>AK40</f>
        <v>9</v>
      </c>
      <c r="AF14" s="384">
        <f>AK37</f>
        <v>6</v>
      </c>
      <c r="AG14" s="384" t="s">
        <v>12</v>
      </c>
      <c r="AH14" s="384">
        <f>AI37</f>
        <v>10</v>
      </c>
      <c r="AI14" s="383">
        <f>E14+H14+K14+N14+Q14+T14+W14+Z14+AC14+AF14</f>
        <v>54</v>
      </c>
      <c r="AJ14" s="384" t="s">
        <v>12</v>
      </c>
      <c r="AK14" s="385">
        <f>G14+J14+M14+P14+S14+V14+Y14+AB14+AE14+AH14</f>
        <v>49</v>
      </c>
      <c r="AL14" s="386">
        <f>IF(E14&gt;G14,2,IF(E14&lt;G14,0,IF(E14=G14,1)))+IF(H14&gt;J14,2,IF(H14&lt;J14,0,IF(H14=J14,1)))+IF(K14&gt;M14,2,IF(K14&lt;M14,0,IF(K14=M14,1)))+IF(N14&gt;P14,2,IF(N14&lt;P14,0,IF(N14=P14,1)))+IF(Q14&gt;S14,2,IF(Q14&lt;S14,0,IF(Q14=S14,1)))+IF(W14&gt;Y14,2,IF(W14&lt;Y14,0,IF(W14=Y14,1)))+IF(Z14&gt;AB14,2,IF(Z14&lt;AB14,0,IF(Z14=AB14,1)))+IF(AC14&gt;AE14,2,IF(AC14&lt;AE14,0,IF(AC14=AE14,1)))+IF(AF14&gt;AH14,2,IF(AF14&lt;AH14,0,IF(AF14=AH14,1)))</f>
        <v>10</v>
      </c>
      <c r="AM14" s="387"/>
      <c r="AN14" s="102"/>
      <c r="AO14" s="39">
        <f>AI14-AK14</f>
        <v>5</v>
      </c>
      <c r="AQ14" s="8"/>
      <c r="AR14" s="9"/>
      <c r="AS14" s="9"/>
    </row>
    <row r="15" spans="1:45" s="7" customFormat="1" ht="27.75" customHeight="1">
      <c r="A15" s="89">
        <v>7</v>
      </c>
      <c r="B15" s="339" t="s">
        <v>38</v>
      </c>
      <c r="C15" s="339"/>
      <c r="D15" s="340"/>
      <c r="E15" s="383">
        <f>P38</f>
        <v>7</v>
      </c>
      <c r="F15" s="384" t="s">
        <v>12</v>
      </c>
      <c r="G15" s="384">
        <f>N38</f>
        <v>1</v>
      </c>
      <c r="H15" s="384">
        <f>AI25</f>
        <v>7</v>
      </c>
      <c r="I15" s="384" t="s">
        <v>12</v>
      </c>
      <c r="J15" s="384">
        <f>AK25</f>
        <v>2</v>
      </c>
      <c r="K15" s="384">
        <f>N40</f>
        <v>7</v>
      </c>
      <c r="L15" s="384" t="s">
        <v>12</v>
      </c>
      <c r="M15" s="384">
        <f>P40</f>
        <v>3</v>
      </c>
      <c r="N15" s="384">
        <f>AK22</f>
        <v>7</v>
      </c>
      <c r="O15" s="384" t="s">
        <v>12</v>
      </c>
      <c r="P15" s="384">
        <f>AI22</f>
        <v>4</v>
      </c>
      <c r="Q15" s="384">
        <f>N36</f>
        <v>7</v>
      </c>
      <c r="R15" s="384" t="s">
        <v>12</v>
      </c>
      <c r="S15" s="384">
        <f>P36</f>
        <v>5</v>
      </c>
      <c r="T15" s="384">
        <f>AK28</f>
        <v>7</v>
      </c>
      <c r="U15" s="384" t="s">
        <v>12</v>
      </c>
      <c r="V15" s="384">
        <f>AI28</f>
        <v>6</v>
      </c>
      <c r="W15" s="375"/>
      <c r="X15" s="376"/>
      <c r="Y15" s="377"/>
      <c r="Z15" s="384">
        <f>N42</f>
        <v>7</v>
      </c>
      <c r="AA15" s="384" t="s">
        <v>12</v>
      </c>
      <c r="AB15" s="384">
        <f>P42</f>
        <v>8</v>
      </c>
      <c r="AC15" s="384">
        <f>P34</f>
        <v>7</v>
      </c>
      <c r="AD15" s="384" t="s">
        <v>12</v>
      </c>
      <c r="AE15" s="384">
        <f>N34</f>
        <v>9</v>
      </c>
      <c r="AF15" s="384">
        <f>AI31</f>
        <v>7</v>
      </c>
      <c r="AG15" s="384" t="s">
        <v>12</v>
      </c>
      <c r="AH15" s="384">
        <f>AK31</f>
        <v>10</v>
      </c>
      <c r="AI15" s="383">
        <f>E15+H15+K15+N15+Q15+T15+W15+Z15+AC15+AF15</f>
        <v>63</v>
      </c>
      <c r="AJ15" s="384" t="s">
        <v>12</v>
      </c>
      <c r="AK15" s="385">
        <f>G15+J15+M15+P15+S15+V15+Y15+AB15+AE15+AH15</f>
        <v>48</v>
      </c>
      <c r="AL15" s="386">
        <f>IF(E15&gt;G15,2,IF(E15&lt;G15,0,IF(E15=G15,1)))+IF(H15&gt;J15,2,IF(H15&lt;J15,0,IF(H15=J15,1)))+IF(K15&gt;M15,2,IF(K15&lt;M15,0,IF(K15=M15,1)))+IF(N15&gt;P15,2,IF(N15&lt;P15,0,IF(N15=P15,1)))+IF(Q15&gt;S15,2,IF(Q15&lt;S15,0,IF(Q15=S15,1)))+IF(T15&gt;V15,2,IF(T15&lt;V15,0,IF(T15=V15,1)))+IF(Z15&gt;AB15,2,IF(Z15&lt;AB15,0,IF(Z15=AB15,1)))+IF(AC15&gt;AE15,2,IF(AC15&lt;AE15,0,IF(AC15=AE15,1)))+IF(AF15&gt;AH15,2,IF(AF15&lt;AH15,0,IF(AF15=AH15,1)))</f>
        <v>12</v>
      </c>
      <c r="AM15" s="387"/>
      <c r="AN15" s="102"/>
      <c r="AO15" s="39">
        <f>AI15-AK15</f>
        <v>15</v>
      </c>
      <c r="AQ15" s="8"/>
      <c r="AR15" s="9"/>
      <c r="AS15" s="9"/>
    </row>
    <row r="16" spans="1:45" s="7" customFormat="1" ht="27.75" customHeight="1">
      <c r="A16" s="89">
        <v>8</v>
      </c>
      <c r="B16" s="339" t="s">
        <v>59</v>
      </c>
      <c r="C16" s="339"/>
      <c r="D16" s="340"/>
      <c r="E16" s="383">
        <f>P32</f>
        <v>8</v>
      </c>
      <c r="F16" s="384" t="s">
        <v>12</v>
      </c>
      <c r="G16" s="384">
        <f>N32</f>
        <v>1</v>
      </c>
      <c r="H16" s="384">
        <f>AI29</f>
        <v>8</v>
      </c>
      <c r="I16" s="384" t="s">
        <v>12</v>
      </c>
      <c r="J16" s="384">
        <f>AK29</f>
        <v>2</v>
      </c>
      <c r="K16" s="384">
        <f>P37</f>
        <v>8</v>
      </c>
      <c r="L16" s="384" t="s">
        <v>12</v>
      </c>
      <c r="M16" s="384">
        <f>N37</f>
        <v>3</v>
      </c>
      <c r="N16" s="384">
        <f>AI24</f>
        <v>8</v>
      </c>
      <c r="O16" s="384" t="s">
        <v>12</v>
      </c>
      <c r="P16" s="384">
        <f>AK24</f>
        <v>4</v>
      </c>
      <c r="Q16" s="384">
        <f>P27</f>
        <v>8</v>
      </c>
      <c r="R16" s="384" t="s">
        <v>12</v>
      </c>
      <c r="S16" s="384">
        <f>N27</f>
        <v>5</v>
      </c>
      <c r="T16" s="384">
        <f>AI34</f>
        <v>8</v>
      </c>
      <c r="U16" s="384" t="s">
        <v>12</v>
      </c>
      <c r="V16" s="384">
        <f>AK34</f>
        <v>6</v>
      </c>
      <c r="W16" s="384">
        <f>P42</f>
        <v>8</v>
      </c>
      <c r="X16" s="384" t="s">
        <v>12</v>
      </c>
      <c r="Y16" s="384">
        <f>N42</f>
        <v>7</v>
      </c>
      <c r="Z16" s="375"/>
      <c r="AA16" s="376"/>
      <c r="AB16" s="377"/>
      <c r="AC16" s="384">
        <f>P22</f>
        <v>8</v>
      </c>
      <c r="AD16" s="384" t="s">
        <v>12</v>
      </c>
      <c r="AE16" s="384">
        <f>N22</f>
        <v>9</v>
      </c>
      <c r="AF16" s="384">
        <f>AI39</f>
        <v>8</v>
      </c>
      <c r="AG16" s="384" t="s">
        <v>12</v>
      </c>
      <c r="AH16" s="384">
        <f>AK39</f>
        <v>10</v>
      </c>
      <c r="AI16" s="383">
        <f>E16+H16+K16+N16+Q16+T16+W16+Z16+AC16+AF16</f>
        <v>72</v>
      </c>
      <c r="AJ16" s="384" t="s">
        <v>12</v>
      </c>
      <c r="AK16" s="385">
        <f>G16+J16+M16+P16+S16+V16+Y16+AB16+AE16+AH16</f>
        <v>47</v>
      </c>
      <c r="AL16" s="386">
        <f>IF(E16&gt;G16,2,IF(E16&lt;G16,0,IF(E16=G16,1)))+IF(H16&gt;J16,2,IF(H16&lt;J16,0,IF(H16=J16,1)))+IF(K16&gt;M16,2,IF(K16&lt;M16,0,IF(K16=M16,1)))+IF(N16&gt;P16,2,IF(N16&lt;P16,0,IF(N16=P16,1)))+IF(Q16&gt;S16,2,IF(Q16&lt;S16,0,IF(Q16=S16,1)))+IF(T16&gt;V16,2,IF(T16&lt;V16,0,IF(T16=V16,1)))+IF(W16&gt;Y16,2,IF(W16&lt;Y16,0,IF(W16=Y16,1)))+IF(AC16&gt;AE16,2,IF(AC16&lt;AE16,0,IF(AC16=AE16,1)))+IF(AF16&gt;AH16,2,IF(AF16&lt;AH16,0,IF(AF16=AH16,1)))</f>
        <v>14</v>
      </c>
      <c r="AM16" s="387"/>
      <c r="AN16" s="102"/>
      <c r="AO16" s="39">
        <f>AI16-AK16</f>
        <v>25</v>
      </c>
      <c r="AQ16" s="8"/>
      <c r="AR16" s="9"/>
      <c r="AS16" s="9"/>
    </row>
    <row r="17" spans="1:45" s="7" customFormat="1" ht="27.75" customHeight="1">
      <c r="A17" s="89">
        <v>9</v>
      </c>
      <c r="B17" s="339" t="s">
        <v>60</v>
      </c>
      <c r="C17" s="339"/>
      <c r="D17" s="340"/>
      <c r="E17" s="383">
        <f>N28</f>
        <v>9</v>
      </c>
      <c r="F17" s="384" t="s">
        <v>12</v>
      </c>
      <c r="G17" s="384">
        <f>P28</f>
        <v>1</v>
      </c>
      <c r="H17" s="384">
        <f>AI38</f>
        <v>9</v>
      </c>
      <c r="I17" s="384" t="s">
        <v>12</v>
      </c>
      <c r="J17" s="384">
        <f>AK38</f>
        <v>2</v>
      </c>
      <c r="K17" s="384">
        <f>P31</f>
        <v>9</v>
      </c>
      <c r="L17" s="384" t="s">
        <v>12</v>
      </c>
      <c r="M17" s="384">
        <f>N31</f>
        <v>3</v>
      </c>
      <c r="N17" s="384">
        <f>AK36</f>
        <v>9</v>
      </c>
      <c r="O17" s="384" t="s">
        <v>12</v>
      </c>
      <c r="P17" s="384">
        <f>AI36</f>
        <v>4</v>
      </c>
      <c r="Q17" s="384">
        <f>P25</f>
        <v>9</v>
      </c>
      <c r="R17" s="384" t="s">
        <v>12</v>
      </c>
      <c r="S17" s="384">
        <f>N25</f>
        <v>5</v>
      </c>
      <c r="T17" s="384">
        <f>AK40</f>
        <v>9</v>
      </c>
      <c r="U17" s="384" t="s">
        <v>12</v>
      </c>
      <c r="V17" s="384">
        <f>AI40</f>
        <v>6</v>
      </c>
      <c r="W17" s="384">
        <f>N34</f>
        <v>9</v>
      </c>
      <c r="X17" s="384" t="s">
        <v>12</v>
      </c>
      <c r="Y17" s="384">
        <f>P34</f>
        <v>7</v>
      </c>
      <c r="Z17" s="384">
        <f>N22</f>
        <v>9</v>
      </c>
      <c r="AA17" s="384" t="s">
        <v>12</v>
      </c>
      <c r="AB17" s="384">
        <f>P22</f>
        <v>8</v>
      </c>
      <c r="AC17" s="375"/>
      <c r="AD17" s="376"/>
      <c r="AE17" s="377"/>
      <c r="AF17" s="384">
        <f>AI42</f>
        <v>9</v>
      </c>
      <c r="AG17" s="384" t="s">
        <v>12</v>
      </c>
      <c r="AH17" s="384">
        <f>AK42</f>
        <v>10</v>
      </c>
      <c r="AI17" s="383">
        <f>E17+H17+K17+N17+Q17+T17+W17+Z17+AC17+AF17</f>
        <v>81</v>
      </c>
      <c r="AJ17" s="384" t="s">
        <v>12</v>
      </c>
      <c r="AK17" s="385">
        <f>G17+J17+M17+P17+S17+V17+Y17+AB17+AE17+AH17</f>
        <v>46</v>
      </c>
      <c r="AL17" s="386">
        <f>IF(E17&gt;G17,2,IF(E17&lt;G17,0,IF(E17=G17,1)))+IF(H17&gt;J17,2,IF(H17&lt;J17,0,IF(H17=J17,1)))+IF(K17&gt;M17,2,IF(K17&lt;M17,0,IF(K17=M17,1)))+IF(N17&gt;P17,2,IF(N17&lt;P17,0,IF(N17=P17,1)))+IF(Q17&gt;S17,2,IF(Q17&lt;S17,0,IF(Q17=S17,1)))+IF(T17&gt;V17,2,IF(T17&lt;V17,0,IF(T17=V17,1)))+IF(W17&gt;Y17,2,IF(W17&lt;Y17,0,IF(W17=Y17,1)))+IF(Z17&gt;AB17,2,IF(Z17&lt;AB17,0,IF(Z17=AB17,1)))+IF(AF17&gt;AH17,2,IF(AF17&lt;AH17,0,IF(AF17=AH17,1)))</f>
        <v>16</v>
      </c>
      <c r="AM17" s="387"/>
      <c r="AN17" s="102"/>
      <c r="AO17" s="39">
        <f>AI17-AK17</f>
        <v>35</v>
      </c>
      <c r="AQ17" s="8"/>
      <c r="AR17" s="9"/>
      <c r="AS17" s="9"/>
    </row>
    <row r="18" spans="1:45" s="7" customFormat="1" ht="27.75" customHeight="1">
      <c r="A18" s="389" t="s">
        <v>61</v>
      </c>
      <c r="B18" s="390" t="s">
        <v>62</v>
      </c>
      <c r="C18" s="390"/>
      <c r="D18" s="356"/>
      <c r="E18" s="391">
        <f>P26</f>
        <v>10</v>
      </c>
      <c r="F18" s="392" t="s">
        <v>12</v>
      </c>
      <c r="G18" s="392">
        <f>N26</f>
        <v>1</v>
      </c>
      <c r="H18" s="392">
        <f>AK35</f>
        <v>10</v>
      </c>
      <c r="I18" s="392" t="s">
        <v>12</v>
      </c>
      <c r="J18" s="392">
        <f>AI35</f>
        <v>2</v>
      </c>
      <c r="K18" s="392">
        <f>N29</f>
        <v>10</v>
      </c>
      <c r="L18" s="392" t="s">
        <v>12</v>
      </c>
      <c r="M18" s="392">
        <f>P29</f>
        <v>3</v>
      </c>
      <c r="N18" s="392">
        <f>AI33</f>
        <v>10</v>
      </c>
      <c r="O18" s="392" t="s">
        <v>12</v>
      </c>
      <c r="P18" s="392">
        <f>AK33</f>
        <v>4</v>
      </c>
      <c r="Q18" s="392">
        <f>N23</f>
        <v>10</v>
      </c>
      <c r="R18" s="392" t="s">
        <v>12</v>
      </c>
      <c r="S18" s="392">
        <f>P23</f>
        <v>5</v>
      </c>
      <c r="T18" s="392">
        <f>AI37</f>
        <v>10</v>
      </c>
      <c r="U18" s="392" t="s">
        <v>12</v>
      </c>
      <c r="V18" s="392">
        <f>AK37</f>
        <v>6</v>
      </c>
      <c r="W18" s="392">
        <f>AK31</f>
        <v>10</v>
      </c>
      <c r="X18" s="392" t="s">
        <v>12</v>
      </c>
      <c r="Y18" s="392">
        <f>AI31</f>
        <v>7</v>
      </c>
      <c r="Z18" s="392">
        <f>AK39</f>
        <v>10</v>
      </c>
      <c r="AA18" s="392" t="s">
        <v>12</v>
      </c>
      <c r="AB18" s="392">
        <f>AI39</f>
        <v>8</v>
      </c>
      <c r="AC18" s="392">
        <f>AK42</f>
        <v>10</v>
      </c>
      <c r="AD18" s="392" t="s">
        <v>12</v>
      </c>
      <c r="AE18" s="392">
        <f>AI42</f>
        <v>9</v>
      </c>
      <c r="AF18" s="375"/>
      <c r="AG18" s="376"/>
      <c r="AH18" s="377"/>
      <c r="AI18" s="391">
        <f>E18+H18+K18+N18+Q18+T18+W18+Z18+AC18+AF18</f>
        <v>90</v>
      </c>
      <c r="AJ18" s="392" t="s">
        <v>12</v>
      </c>
      <c r="AK18" s="393">
        <f>G18+J18+M18+P18+S18+V18+Y18+AB18+AE18+AH18</f>
        <v>45</v>
      </c>
      <c r="AL18" s="394">
        <f>IF(E18&gt;G18,2,IF(E18&lt;G18,0,IF(E18=G18,1)))+IF(H18&gt;J18,2,IF(H18&lt;J18,0,IF(H18=J18,1)))+IF(K18&gt;M18,2,IF(K18&lt;M18,0,IF(K18=M18,1)))+IF(N18&gt;P18,2,IF(N18&lt;P18,0,IF(N18=P18,1)))+IF(Q18&gt;S18,2,IF(Q18&lt;S18,0,IF(Q18=S18,1)))+IF(T18&gt;V18,2,IF(T18&lt;V18,0,IF(T18=V18,1)))+IF(W18&gt;Y18,2,IF(W18&lt;Y18,0,IF(W18=Y18,1)))+IF(Z18&gt;AB18,2,IF(Z18&lt;AB18,0,IF(Z18=AB18,1)))+IF(AC18&gt;AE18,2,IF(AC18&lt;AE18,0,IF(AC18=AE18,1)))</f>
        <v>18</v>
      </c>
      <c r="AM18" s="395"/>
      <c r="AN18" s="102"/>
      <c r="AO18" s="39">
        <f>AI18-AK18</f>
        <v>45</v>
      </c>
      <c r="AQ18" s="8"/>
      <c r="AR18" s="9"/>
      <c r="AS18" s="9"/>
    </row>
    <row r="19" spans="1:45" s="7" customFormat="1" ht="30.75" customHeight="1">
      <c r="A19" s="8" t="s">
        <v>63</v>
      </c>
      <c r="B19" s="45"/>
      <c r="C19" s="45"/>
      <c r="D19" s="46"/>
      <c r="E19" s="9">
        <f>SUM(E9:E18)</f>
        <v>54</v>
      </c>
      <c r="F19" s="93"/>
      <c r="G19" s="9">
        <f>SUM(G9:G18)</f>
        <v>9</v>
      </c>
      <c r="H19" s="9">
        <f>SUM(H9:H18)</f>
        <v>53</v>
      </c>
      <c r="I19" s="93"/>
      <c r="J19" s="9">
        <f>SUM(J9:J18)</f>
        <v>18</v>
      </c>
      <c r="K19" s="9">
        <f>SUM(K9:K18)</f>
        <v>52</v>
      </c>
      <c r="L19" s="93"/>
      <c r="M19" s="9">
        <f>SUM(M9:M18)</f>
        <v>27</v>
      </c>
      <c r="N19" s="9">
        <f>SUM(N9:N18)</f>
        <v>51</v>
      </c>
      <c r="O19" s="93"/>
      <c r="P19" s="9">
        <f>SUM(P9:P18)</f>
        <v>36</v>
      </c>
      <c r="Q19" s="9">
        <f>SUM(Q9:Q18)</f>
        <v>50</v>
      </c>
      <c r="R19" s="93"/>
      <c r="S19" s="9">
        <f>SUM(S9:S18)</f>
        <v>45</v>
      </c>
      <c r="T19" s="9">
        <f>SUM(T9:T18)</f>
        <v>49</v>
      </c>
      <c r="U19" s="93"/>
      <c r="V19" s="9">
        <f>SUM(V9:V18)</f>
        <v>54</v>
      </c>
      <c r="W19" s="9">
        <f>SUM(W9:W18)</f>
        <v>48</v>
      </c>
      <c r="X19" s="93"/>
      <c r="Y19" s="9">
        <f>SUM(Y9:Y18)</f>
        <v>63</v>
      </c>
      <c r="Z19" s="9">
        <f>SUM(Z9:Z18)</f>
        <v>47</v>
      </c>
      <c r="AA19" s="93"/>
      <c r="AB19" s="9">
        <f>SUM(AB9:AB18)</f>
        <v>72</v>
      </c>
      <c r="AC19" s="9">
        <f>SUM(AC9:AC18)</f>
        <v>46</v>
      </c>
      <c r="AD19" s="93"/>
      <c r="AE19" s="9">
        <f>SUM(AE9:AE18)</f>
        <v>81</v>
      </c>
      <c r="AF19" s="9">
        <f>SUM(AF9:AF18)</f>
        <v>45</v>
      </c>
      <c r="AG19" s="93"/>
      <c r="AH19" s="9">
        <f>SUM(AH9:AH18)</f>
        <v>90</v>
      </c>
      <c r="AI19" s="9">
        <f>SUM(AI9:AI18)</f>
        <v>495</v>
      </c>
      <c r="AJ19" s="48"/>
      <c r="AK19" s="9">
        <f>SUM(AK9:AK18)</f>
        <v>495</v>
      </c>
      <c r="AL19" s="47"/>
      <c r="AM19" s="15"/>
      <c r="AN19" s="102"/>
      <c r="AO19" s="6"/>
      <c r="AQ19" s="8"/>
      <c r="AR19" s="9"/>
      <c r="AS19" s="9"/>
    </row>
    <row r="20" spans="1:61" s="50" customFormat="1" ht="15.75" customHeight="1">
      <c r="A20" s="49"/>
      <c r="C20" s="51"/>
      <c r="D20" s="51"/>
      <c r="V20" s="112"/>
      <c r="Y20" s="112"/>
      <c r="AB20" s="112"/>
      <c r="AE20" s="112"/>
      <c r="AH20" s="112"/>
      <c r="AL20" s="9"/>
      <c r="AM20" s="9"/>
      <c r="AN20" s="9"/>
      <c r="AO20" s="52"/>
      <c r="AQ20" s="9"/>
      <c r="AR20" s="53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57" customFormat="1" ht="33.75" customHeight="1" outlineLevel="1">
      <c r="A21" s="243">
        <v>0.010416666666666666</v>
      </c>
      <c r="B21" s="243"/>
      <c r="C21" s="28" t="s">
        <v>19</v>
      </c>
      <c r="D21" s="28"/>
      <c r="E21" s="22" t="s">
        <v>20</v>
      </c>
      <c r="F21" s="22"/>
      <c r="G21" s="22"/>
      <c r="H21" s="22"/>
      <c r="I21" s="55" t="s">
        <v>21</v>
      </c>
      <c r="J21" s="56" t="s">
        <v>22</v>
      </c>
      <c r="K21" s="56"/>
      <c r="L21" s="56"/>
      <c r="M21" s="56"/>
      <c r="N21" s="28" t="s">
        <v>23</v>
      </c>
      <c r="O21" s="28"/>
      <c r="P21" s="28"/>
      <c r="Q21"/>
      <c r="R21"/>
      <c r="S21"/>
      <c r="T21"/>
      <c r="U21"/>
      <c r="V21"/>
      <c r="W21"/>
      <c r="X21"/>
      <c r="Y21"/>
      <c r="Z21" s="22" t="s">
        <v>20</v>
      </c>
      <c r="AA21" s="22"/>
      <c r="AB21" s="22"/>
      <c r="AC21" s="22"/>
      <c r="AD21" s="55" t="s">
        <v>21</v>
      </c>
      <c r="AE21" s="56" t="s">
        <v>22</v>
      </c>
      <c r="AF21" s="56"/>
      <c r="AG21" s="56"/>
      <c r="AH21" s="56"/>
      <c r="AI21" s="28" t="s">
        <v>23</v>
      </c>
      <c r="AJ21" s="28"/>
      <c r="AK21" s="28"/>
      <c r="AL21" s="28" t="s">
        <v>19</v>
      </c>
      <c r="AM21" s="28"/>
      <c r="AO21" s="113"/>
      <c r="AQ21" s="114"/>
      <c r="AR21" s="29"/>
      <c r="AS21"/>
      <c r="AT21"/>
      <c r="AU21"/>
      <c r="AV21"/>
      <c r="AW21"/>
      <c r="AX21"/>
      <c r="AY21"/>
      <c r="AZ21"/>
      <c r="BA21"/>
      <c r="BB21"/>
      <c r="BC21"/>
      <c r="BD21" t="s">
        <v>64</v>
      </c>
      <c r="BE21"/>
      <c r="BF21"/>
      <c r="BG21"/>
      <c r="BH21"/>
      <c r="BI21"/>
    </row>
    <row r="22" spans="1:61" s="7" customFormat="1" ht="18" customHeight="1" outlineLevel="1">
      <c r="A22" s="396" t="s">
        <v>11</v>
      </c>
      <c r="B22" s="397">
        <v>0.3541666666666667</v>
      </c>
      <c r="C22" s="60"/>
      <c r="D22" s="60"/>
      <c r="E22" s="366" t="str">
        <f>B17</f>
        <v>CH9</v>
      </c>
      <c r="F22" s="366"/>
      <c r="G22" s="366"/>
      <c r="H22" s="366"/>
      <c r="I22" s="119" t="s">
        <v>12</v>
      </c>
      <c r="J22" s="367" t="str">
        <f>B16</f>
        <v>H8</v>
      </c>
      <c r="K22" s="367"/>
      <c r="L22" s="367"/>
      <c r="M22" s="367"/>
      <c r="N22" s="118">
        <v>9</v>
      </c>
      <c r="O22" s="119" t="s">
        <v>12</v>
      </c>
      <c r="P22" s="120">
        <v>8</v>
      </c>
      <c r="Q22"/>
      <c r="R22"/>
      <c r="S22"/>
      <c r="T22"/>
      <c r="U22"/>
      <c r="V22"/>
      <c r="W22"/>
      <c r="X22"/>
      <c r="Y22"/>
      <c r="Z22" s="368" t="str">
        <f>B12</f>
        <v>D4</v>
      </c>
      <c r="AA22" s="368"/>
      <c r="AB22" s="368"/>
      <c r="AC22" s="368"/>
      <c r="AD22" s="119" t="s">
        <v>12</v>
      </c>
      <c r="AE22" s="369" t="str">
        <f>B15</f>
        <v>G7</v>
      </c>
      <c r="AF22" s="369"/>
      <c r="AG22" s="369"/>
      <c r="AH22" s="369"/>
      <c r="AI22" s="118">
        <v>4</v>
      </c>
      <c r="AJ22" s="119" t="s">
        <v>12</v>
      </c>
      <c r="AK22" s="120">
        <v>7</v>
      </c>
      <c r="AL22" s="60"/>
      <c r="AM22" s="60"/>
      <c r="AN22" s="124"/>
      <c r="AO22" s="125"/>
      <c r="AP22" s="124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7" customFormat="1" ht="18" customHeight="1" outlineLevel="1">
      <c r="A23" s="58" t="s">
        <v>13</v>
      </c>
      <c r="B23" s="398">
        <f>B22+A$21</f>
        <v>0.36458333333333337</v>
      </c>
      <c r="C23" s="67"/>
      <c r="D23" s="67"/>
      <c r="E23" s="370" t="str">
        <f>B18</f>
        <v>I10</v>
      </c>
      <c r="F23" s="370"/>
      <c r="G23" s="370"/>
      <c r="H23" s="370"/>
      <c r="I23" s="130" t="s">
        <v>12</v>
      </c>
      <c r="J23" s="91" t="str">
        <f>B13</f>
        <v>E5</v>
      </c>
      <c r="K23" s="91"/>
      <c r="L23" s="91"/>
      <c r="M23" s="91"/>
      <c r="N23" s="129">
        <v>10</v>
      </c>
      <c r="O23" s="130" t="s">
        <v>12</v>
      </c>
      <c r="P23" s="131">
        <v>5</v>
      </c>
      <c r="Q23"/>
      <c r="R23"/>
      <c r="S23"/>
      <c r="T23"/>
      <c r="U23"/>
      <c r="V23"/>
      <c r="W23"/>
      <c r="X23"/>
      <c r="Y23"/>
      <c r="Z23" s="370" t="str">
        <f>B10</f>
        <v>B2</v>
      </c>
      <c r="AA23" s="370"/>
      <c r="AB23" s="370"/>
      <c r="AC23" s="370"/>
      <c r="AD23" s="130" t="s">
        <v>12</v>
      </c>
      <c r="AE23" s="91" t="str">
        <f>B11</f>
        <v>C3</v>
      </c>
      <c r="AF23" s="91"/>
      <c r="AG23" s="91"/>
      <c r="AH23" s="91"/>
      <c r="AI23" s="129">
        <v>2</v>
      </c>
      <c r="AJ23" s="130" t="s">
        <v>12</v>
      </c>
      <c r="AK23" s="131">
        <v>3</v>
      </c>
      <c r="AL23" s="67"/>
      <c r="AM23" s="67"/>
      <c r="AN23" s="124"/>
      <c r="AO23" s="125"/>
      <c r="AP23" s="124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7" customFormat="1" ht="18" customHeight="1" outlineLevel="1">
      <c r="A24" s="58" t="s">
        <v>39</v>
      </c>
      <c r="B24" s="398">
        <f>B23+A$21</f>
        <v>0.37500000000000006</v>
      </c>
      <c r="C24" s="67"/>
      <c r="D24" s="67"/>
      <c r="E24" s="371" t="str">
        <f>B14</f>
        <v>F6</v>
      </c>
      <c r="F24" s="371"/>
      <c r="G24" s="371"/>
      <c r="H24" s="371"/>
      <c r="I24" s="130" t="s">
        <v>12</v>
      </c>
      <c r="J24" s="91" t="str">
        <f>B9</f>
        <v>A1</v>
      </c>
      <c r="K24" s="91"/>
      <c r="L24" s="91"/>
      <c r="M24" s="91"/>
      <c r="N24" s="129">
        <v>6</v>
      </c>
      <c r="O24" s="130" t="s">
        <v>12</v>
      </c>
      <c r="P24" s="131">
        <v>1</v>
      </c>
      <c r="Q24"/>
      <c r="R24"/>
      <c r="S24"/>
      <c r="T24"/>
      <c r="U24"/>
      <c r="V24"/>
      <c r="W24"/>
      <c r="X24"/>
      <c r="Y24"/>
      <c r="Z24" s="370" t="str">
        <f>B16</f>
        <v>H8</v>
      </c>
      <c r="AA24" s="370"/>
      <c r="AB24" s="370"/>
      <c r="AC24" s="370"/>
      <c r="AD24" s="130" t="s">
        <v>12</v>
      </c>
      <c r="AE24" s="91" t="str">
        <f>B12</f>
        <v>D4</v>
      </c>
      <c r="AF24" s="91"/>
      <c r="AG24" s="91"/>
      <c r="AH24" s="91"/>
      <c r="AI24" s="129">
        <v>8</v>
      </c>
      <c r="AJ24" s="130" t="s">
        <v>12</v>
      </c>
      <c r="AK24" s="131">
        <v>4</v>
      </c>
      <c r="AL24" s="67"/>
      <c r="AM24" s="67"/>
      <c r="AN24" s="124"/>
      <c r="AO24" s="125"/>
      <c r="AP24" s="1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7" customFormat="1" ht="18" customHeight="1" outlineLevel="1">
      <c r="A25" s="58" t="s">
        <v>40</v>
      </c>
      <c r="B25" s="398">
        <f>B24+A$21</f>
        <v>0.38541666666666674</v>
      </c>
      <c r="C25" s="67"/>
      <c r="D25" s="67"/>
      <c r="E25" s="370" t="str">
        <f>B13</f>
        <v>E5</v>
      </c>
      <c r="F25" s="370"/>
      <c r="G25" s="370"/>
      <c r="H25" s="370"/>
      <c r="I25" s="130" t="s">
        <v>12</v>
      </c>
      <c r="J25" s="91" t="str">
        <f>B17</f>
        <v>CH9</v>
      </c>
      <c r="K25" s="91"/>
      <c r="L25" s="91"/>
      <c r="M25" s="91"/>
      <c r="N25" s="129">
        <v>5</v>
      </c>
      <c r="O25" s="130" t="s">
        <v>12</v>
      </c>
      <c r="P25" s="131">
        <v>9</v>
      </c>
      <c r="Q25"/>
      <c r="R25"/>
      <c r="S25"/>
      <c r="T25"/>
      <c r="U25"/>
      <c r="V25"/>
      <c r="W25"/>
      <c r="X25"/>
      <c r="Y25"/>
      <c r="Z25" s="370" t="str">
        <f>B15</f>
        <v>G7</v>
      </c>
      <c r="AA25" s="370"/>
      <c r="AB25" s="370"/>
      <c r="AC25" s="370"/>
      <c r="AD25" s="130" t="s">
        <v>12</v>
      </c>
      <c r="AE25" s="91" t="str">
        <f>B10</f>
        <v>B2</v>
      </c>
      <c r="AF25" s="91"/>
      <c r="AG25" s="91"/>
      <c r="AH25" s="91"/>
      <c r="AI25" s="129">
        <v>7</v>
      </c>
      <c r="AJ25" s="130" t="s">
        <v>12</v>
      </c>
      <c r="AK25" s="131">
        <v>2</v>
      </c>
      <c r="AL25" s="67"/>
      <c r="AM25" s="67"/>
      <c r="AN25" s="124"/>
      <c r="AO25" s="125"/>
      <c r="AP25" s="124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7" customFormat="1" ht="18" customHeight="1" outlineLevel="1">
      <c r="A26" s="58" t="s">
        <v>41</v>
      </c>
      <c r="B26" s="398">
        <f>B25+A$21</f>
        <v>0.3958333333333334</v>
      </c>
      <c r="C26" s="67"/>
      <c r="D26" s="67"/>
      <c r="E26" s="370" t="str">
        <f>B9</f>
        <v>A1</v>
      </c>
      <c r="F26" s="370"/>
      <c r="G26" s="370"/>
      <c r="H26" s="370"/>
      <c r="I26" s="130" t="s">
        <v>12</v>
      </c>
      <c r="J26" s="372" t="str">
        <f>B18</f>
        <v>I10</v>
      </c>
      <c r="K26" s="372"/>
      <c r="L26" s="372"/>
      <c r="M26" s="372"/>
      <c r="N26" s="129">
        <v>1</v>
      </c>
      <c r="O26" s="130" t="s">
        <v>12</v>
      </c>
      <c r="P26" s="131">
        <v>10</v>
      </c>
      <c r="Q26"/>
      <c r="R26"/>
      <c r="S26"/>
      <c r="T26"/>
      <c r="U26"/>
      <c r="V26"/>
      <c r="W26"/>
      <c r="X26"/>
      <c r="Y26"/>
      <c r="Z26" s="370" t="str">
        <f>B11</f>
        <v>C3</v>
      </c>
      <c r="AA26" s="370"/>
      <c r="AB26" s="370"/>
      <c r="AC26" s="370"/>
      <c r="AD26" s="130" t="s">
        <v>12</v>
      </c>
      <c r="AE26" s="91" t="str">
        <f>B14</f>
        <v>F6</v>
      </c>
      <c r="AF26" s="91"/>
      <c r="AG26" s="91"/>
      <c r="AH26" s="91"/>
      <c r="AI26" s="129">
        <v>3</v>
      </c>
      <c r="AJ26" s="130" t="s">
        <v>12</v>
      </c>
      <c r="AK26" s="131">
        <v>6</v>
      </c>
      <c r="AL26" s="67"/>
      <c r="AM26" s="67"/>
      <c r="AN26" s="124"/>
      <c r="AO26" s="125"/>
      <c r="AP26" s="124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7" customFormat="1" ht="18" customHeight="1" outlineLevel="1">
      <c r="A27" s="58" t="s">
        <v>42</v>
      </c>
      <c r="B27" s="398">
        <f>B26+A$21</f>
        <v>0.4062500000000001</v>
      </c>
      <c r="C27" s="67"/>
      <c r="D27" s="67"/>
      <c r="E27" s="371" t="str">
        <f>B13</f>
        <v>E5</v>
      </c>
      <c r="F27" s="371"/>
      <c r="G27" s="371"/>
      <c r="H27" s="371"/>
      <c r="I27" s="130" t="s">
        <v>12</v>
      </c>
      <c r="J27" s="91" t="str">
        <f>B16</f>
        <v>H8</v>
      </c>
      <c r="K27" s="91"/>
      <c r="L27" s="91"/>
      <c r="M27" s="91"/>
      <c r="N27" s="129">
        <v>5</v>
      </c>
      <c r="O27" s="130" t="s">
        <v>12</v>
      </c>
      <c r="P27" s="131">
        <v>8</v>
      </c>
      <c r="Q27"/>
      <c r="R27"/>
      <c r="S27"/>
      <c r="T27"/>
      <c r="U27"/>
      <c r="V27"/>
      <c r="W27"/>
      <c r="X27"/>
      <c r="Y27"/>
      <c r="Z27" s="370" t="str">
        <f>B10</f>
        <v>B2</v>
      </c>
      <c r="AA27" s="370"/>
      <c r="AB27" s="370"/>
      <c r="AC27" s="370"/>
      <c r="AD27" s="130" t="s">
        <v>12</v>
      </c>
      <c r="AE27" s="91" t="str">
        <f>B12</f>
        <v>D4</v>
      </c>
      <c r="AF27" s="91"/>
      <c r="AG27" s="91"/>
      <c r="AH27" s="91"/>
      <c r="AI27" s="129">
        <v>2</v>
      </c>
      <c r="AJ27" s="130" t="s">
        <v>12</v>
      </c>
      <c r="AK27" s="131">
        <v>4</v>
      </c>
      <c r="AL27" s="67"/>
      <c r="AM27" s="67"/>
      <c r="AN27" s="124"/>
      <c r="AO27" s="125"/>
      <c r="AP27" s="124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7" customFormat="1" ht="18" customHeight="1" outlineLevel="1">
      <c r="A28" s="58" t="s">
        <v>43</v>
      </c>
      <c r="B28" s="398">
        <f>B27+A$21</f>
        <v>0.4166666666666668</v>
      </c>
      <c r="C28" s="67"/>
      <c r="D28" s="67"/>
      <c r="E28" s="371" t="str">
        <f>B17</f>
        <v>CH9</v>
      </c>
      <c r="F28" s="371"/>
      <c r="G28" s="371"/>
      <c r="H28" s="371"/>
      <c r="I28" s="130" t="s">
        <v>12</v>
      </c>
      <c r="J28" s="91" t="str">
        <f>B9</f>
        <v>A1</v>
      </c>
      <c r="K28" s="91"/>
      <c r="L28" s="91"/>
      <c r="M28" s="91"/>
      <c r="N28" s="129">
        <v>9</v>
      </c>
      <c r="O28" s="130" t="s">
        <v>12</v>
      </c>
      <c r="P28" s="131">
        <v>1</v>
      </c>
      <c r="Q28"/>
      <c r="R28"/>
      <c r="S28"/>
      <c r="T28"/>
      <c r="U28"/>
      <c r="V28"/>
      <c r="W28"/>
      <c r="X28"/>
      <c r="Y28"/>
      <c r="Z28" s="370" t="str">
        <f>B14</f>
        <v>F6</v>
      </c>
      <c r="AA28" s="370"/>
      <c r="AB28" s="370"/>
      <c r="AC28" s="370"/>
      <c r="AD28" s="130" t="s">
        <v>12</v>
      </c>
      <c r="AE28" s="91" t="str">
        <f>B15</f>
        <v>G7</v>
      </c>
      <c r="AF28" s="91"/>
      <c r="AG28" s="91"/>
      <c r="AH28" s="91"/>
      <c r="AI28" s="129">
        <v>6</v>
      </c>
      <c r="AJ28" s="130" t="s">
        <v>12</v>
      </c>
      <c r="AK28" s="131">
        <v>7</v>
      </c>
      <c r="AL28" s="67"/>
      <c r="AM28" s="67"/>
      <c r="AN28" s="124"/>
      <c r="AO28" s="125"/>
      <c r="AP28" s="124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7" customFormat="1" ht="18" customHeight="1" outlineLevel="1">
      <c r="A29" s="58" t="s">
        <v>44</v>
      </c>
      <c r="B29" s="398">
        <f>B28+A$21</f>
        <v>0.4270833333333335</v>
      </c>
      <c r="C29" s="67"/>
      <c r="D29" s="67"/>
      <c r="E29" s="370" t="str">
        <f>B18</f>
        <v>I10</v>
      </c>
      <c r="F29" s="370"/>
      <c r="G29" s="370"/>
      <c r="H29" s="370"/>
      <c r="I29" s="130" t="s">
        <v>12</v>
      </c>
      <c r="J29" s="91" t="str">
        <f>B11</f>
        <v>C3</v>
      </c>
      <c r="K29" s="91"/>
      <c r="L29" s="91"/>
      <c r="M29" s="91"/>
      <c r="N29" s="129">
        <v>10</v>
      </c>
      <c r="O29" s="130" t="s">
        <v>12</v>
      </c>
      <c r="P29" s="131">
        <v>3</v>
      </c>
      <c r="Q29"/>
      <c r="R29"/>
      <c r="S29"/>
      <c r="T29"/>
      <c r="U29"/>
      <c r="V29"/>
      <c r="W29"/>
      <c r="X29"/>
      <c r="Y29"/>
      <c r="Z29" s="370" t="str">
        <f>B16</f>
        <v>H8</v>
      </c>
      <c r="AA29" s="370"/>
      <c r="AB29" s="370"/>
      <c r="AC29" s="370"/>
      <c r="AD29" s="130" t="s">
        <v>12</v>
      </c>
      <c r="AE29" s="91" t="str">
        <f>B10</f>
        <v>B2</v>
      </c>
      <c r="AF29" s="91"/>
      <c r="AG29" s="91"/>
      <c r="AH29" s="91"/>
      <c r="AI29" s="129">
        <v>8</v>
      </c>
      <c r="AJ29" s="130" t="s">
        <v>12</v>
      </c>
      <c r="AK29" s="131">
        <v>2</v>
      </c>
      <c r="AL29" s="67"/>
      <c r="AM29" s="67"/>
      <c r="AN29" s="124"/>
      <c r="AO29" s="125"/>
      <c r="AP29" s="124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7" customFormat="1" ht="18" customHeight="1" outlineLevel="1">
      <c r="A30" s="58" t="s">
        <v>45</v>
      </c>
      <c r="B30" s="398">
        <f>B29+A$21</f>
        <v>0.43750000000000017</v>
      </c>
      <c r="C30" s="67"/>
      <c r="D30" s="67"/>
      <c r="E30" s="370" t="str">
        <f>B9</f>
        <v>A1</v>
      </c>
      <c r="F30" s="370"/>
      <c r="G30" s="370"/>
      <c r="H30" s="370"/>
      <c r="I30" s="130" t="s">
        <v>12</v>
      </c>
      <c r="J30" s="372" t="str">
        <f>B13</f>
        <v>E5</v>
      </c>
      <c r="K30" s="372"/>
      <c r="L30" s="372"/>
      <c r="M30" s="372"/>
      <c r="N30" s="129">
        <v>1</v>
      </c>
      <c r="O30" s="130" t="s">
        <v>12</v>
      </c>
      <c r="P30" s="131">
        <v>5</v>
      </c>
      <c r="Q30"/>
      <c r="R30"/>
      <c r="S30"/>
      <c r="T30"/>
      <c r="U30"/>
      <c r="V30"/>
      <c r="W30"/>
      <c r="X30"/>
      <c r="Y30"/>
      <c r="Z30" s="370" t="str">
        <f>B12</f>
        <v>D4</v>
      </c>
      <c r="AA30" s="370"/>
      <c r="AB30" s="370"/>
      <c r="AC30" s="370"/>
      <c r="AD30" s="130" t="s">
        <v>12</v>
      </c>
      <c r="AE30" s="91" t="str">
        <f>B14</f>
        <v>F6</v>
      </c>
      <c r="AF30" s="91"/>
      <c r="AG30" s="91"/>
      <c r="AH30" s="91"/>
      <c r="AI30" s="129">
        <v>4</v>
      </c>
      <c r="AJ30" s="130" t="s">
        <v>12</v>
      </c>
      <c r="AK30" s="131">
        <v>6</v>
      </c>
      <c r="AL30" s="67"/>
      <c r="AM30" s="67"/>
      <c r="AN30" s="124"/>
      <c r="AO30" s="125"/>
      <c r="AP30" s="124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7" customFormat="1" ht="18" customHeight="1" outlineLevel="1">
      <c r="A31" s="58" t="s">
        <v>46</v>
      </c>
      <c r="B31" s="398">
        <f>B30+A$21</f>
        <v>0.44791666666666685</v>
      </c>
      <c r="C31" s="67"/>
      <c r="D31" s="67"/>
      <c r="E31" s="370" t="str">
        <f>B11</f>
        <v>C3</v>
      </c>
      <c r="F31" s="370"/>
      <c r="G31" s="370"/>
      <c r="H31" s="370"/>
      <c r="I31" s="130" t="s">
        <v>12</v>
      </c>
      <c r="J31" s="91" t="str">
        <f>B17</f>
        <v>CH9</v>
      </c>
      <c r="K31" s="91"/>
      <c r="L31" s="91"/>
      <c r="M31" s="91"/>
      <c r="N31" s="129">
        <v>3</v>
      </c>
      <c r="O31" s="130" t="s">
        <v>12</v>
      </c>
      <c r="P31" s="131">
        <v>9</v>
      </c>
      <c r="Q31"/>
      <c r="R31"/>
      <c r="S31"/>
      <c r="T31"/>
      <c r="U31"/>
      <c r="V31"/>
      <c r="W31"/>
      <c r="X31"/>
      <c r="Y31"/>
      <c r="Z31" s="370" t="str">
        <f>B15</f>
        <v>G7</v>
      </c>
      <c r="AA31" s="370"/>
      <c r="AB31" s="370"/>
      <c r="AC31" s="370"/>
      <c r="AD31" s="130" t="s">
        <v>12</v>
      </c>
      <c r="AE31" s="91" t="str">
        <f>B18</f>
        <v>I10</v>
      </c>
      <c r="AF31" s="91"/>
      <c r="AG31" s="91"/>
      <c r="AH31" s="91"/>
      <c r="AI31" s="129">
        <v>7</v>
      </c>
      <c r="AJ31" s="130" t="s">
        <v>12</v>
      </c>
      <c r="AK31" s="131">
        <v>10</v>
      </c>
      <c r="AL31" s="67"/>
      <c r="AM31" s="67"/>
      <c r="AN31" s="124"/>
      <c r="AO31" s="125"/>
      <c r="AP31" s="124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7" customFormat="1" ht="18" customHeight="1" outlineLevel="1">
      <c r="A32" s="58" t="s">
        <v>47</v>
      </c>
      <c r="B32" s="398">
        <f>B31+A$21</f>
        <v>0.45833333333333354</v>
      </c>
      <c r="C32" s="67"/>
      <c r="D32" s="67"/>
      <c r="E32" s="371" t="str">
        <f>B9</f>
        <v>A1</v>
      </c>
      <c r="F32" s="371"/>
      <c r="G32" s="371"/>
      <c r="H32" s="371"/>
      <c r="I32" s="130" t="s">
        <v>12</v>
      </c>
      <c r="J32" s="91" t="str">
        <f>B16</f>
        <v>H8</v>
      </c>
      <c r="K32" s="91"/>
      <c r="L32" s="91"/>
      <c r="M32" s="91"/>
      <c r="N32" s="129">
        <v>1</v>
      </c>
      <c r="O32" s="130" t="s">
        <v>12</v>
      </c>
      <c r="P32" s="131">
        <v>8</v>
      </c>
      <c r="Q32"/>
      <c r="R32"/>
      <c r="S32"/>
      <c r="T32"/>
      <c r="U32"/>
      <c r="V32"/>
      <c r="W32"/>
      <c r="X32"/>
      <c r="Y32"/>
      <c r="Z32" s="370" t="str">
        <f>B14</f>
        <v>F6</v>
      </c>
      <c r="AA32" s="370"/>
      <c r="AB32" s="370"/>
      <c r="AC32" s="370"/>
      <c r="AD32" s="130" t="s">
        <v>12</v>
      </c>
      <c r="AE32" s="91" t="str">
        <f>B10</f>
        <v>B2</v>
      </c>
      <c r="AF32" s="91"/>
      <c r="AG32" s="91"/>
      <c r="AH32" s="91"/>
      <c r="AI32" s="129">
        <v>6</v>
      </c>
      <c r="AJ32" s="130" t="s">
        <v>12</v>
      </c>
      <c r="AK32" s="131">
        <v>2</v>
      </c>
      <c r="AL32" s="67"/>
      <c r="AM32" s="67"/>
      <c r="AN32" s="124"/>
      <c r="AO32" s="125"/>
      <c r="AP32" s="124"/>
      <c r="AQ32" s="8"/>
      <c r="AR32" s="9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7" customFormat="1" ht="18" customHeight="1" outlineLevel="1">
      <c r="A33" s="58" t="s">
        <v>48</v>
      </c>
      <c r="B33" s="398">
        <f>B32+A$21</f>
        <v>0.4687500000000002</v>
      </c>
      <c r="C33" s="67"/>
      <c r="D33" s="67"/>
      <c r="E33" s="370" t="str">
        <f>B13</f>
        <v>E5</v>
      </c>
      <c r="F33" s="370"/>
      <c r="G33" s="370"/>
      <c r="H33" s="370"/>
      <c r="I33" s="130" t="s">
        <v>12</v>
      </c>
      <c r="J33" s="372" t="str">
        <f>B11</f>
        <v>C3</v>
      </c>
      <c r="K33" s="372"/>
      <c r="L33" s="372"/>
      <c r="M33" s="372"/>
      <c r="N33" s="129">
        <v>5</v>
      </c>
      <c r="O33" s="130" t="s">
        <v>12</v>
      </c>
      <c r="P33" s="131">
        <v>3</v>
      </c>
      <c r="Q33"/>
      <c r="R33"/>
      <c r="S33"/>
      <c r="T33"/>
      <c r="U33"/>
      <c r="V33"/>
      <c r="W33"/>
      <c r="X33"/>
      <c r="Y33"/>
      <c r="Z33" s="370" t="str">
        <f>B18</f>
        <v>I10</v>
      </c>
      <c r="AA33" s="370"/>
      <c r="AB33" s="370"/>
      <c r="AC33" s="370"/>
      <c r="AD33" s="130" t="s">
        <v>12</v>
      </c>
      <c r="AE33" s="91" t="str">
        <f>B12</f>
        <v>D4</v>
      </c>
      <c r="AF33" s="91"/>
      <c r="AG33" s="91"/>
      <c r="AH33" s="91"/>
      <c r="AI33" s="129">
        <v>10</v>
      </c>
      <c r="AJ33" s="130" t="s">
        <v>12</v>
      </c>
      <c r="AK33" s="131">
        <v>4</v>
      </c>
      <c r="AL33" s="67"/>
      <c r="AM33" s="67"/>
      <c r="AN33" s="124"/>
      <c r="AO33" s="125"/>
      <c r="AP33" s="124"/>
      <c r="AQ33" s="8"/>
      <c r="AR33" s="9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7" customFormat="1" ht="18" customHeight="1" outlineLevel="1">
      <c r="A34" s="58" t="s">
        <v>57</v>
      </c>
      <c r="B34" s="398">
        <f>B33+A$21</f>
        <v>0.4791666666666669</v>
      </c>
      <c r="C34" s="67"/>
      <c r="D34" s="67"/>
      <c r="E34" s="370" t="str">
        <f>B17</f>
        <v>CH9</v>
      </c>
      <c r="F34" s="370"/>
      <c r="G34" s="370"/>
      <c r="H34" s="370"/>
      <c r="I34" s="130" t="s">
        <v>12</v>
      </c>
      <c r="J34" s="372" t="str">
        <f>B15</f>
        <v>G7</v>
      </c>
      <c r="K34" s="372"/>
      <c r="L34" s="372"/>
      <c r="M34" s="372"/>
      <c r="N34" s="129">
        <v>9</v>
      </c>
      <c r="O34" s="130" t="s">
        <v>12</v>
      </c>
      <c r="P34" s="131">
        <v>7</v>
      </c>
      <c r="Q34"/>
      <c r="R34"/>
      <c r="S34"/>
      <c r="T34"/>
      <c r="U34"/>
      <c r="V34"/>
      <c r="W34"/>
      <c r="X34"/>
      <c r="Y34"/>
      <c r="Z34" s="370" t="str">
        <f>B16</f>
        <v>H8</v>
      </c>
      <c r="AA34" s="370"/>
      <c r="AB34" s="370"/>
      <c r="AC34" s="370"/>
      <c r="AD34" s="130" t="s">
        <v>12</v>
      </c>
      <c r="AE34" s="91" t="str">
        <f>B14</f>
        <v>F6</v>
      </c>
      <c r="AF34" s="91"/>
      <c r="AG34" s="91"/>
      <c r="AH34" s="91"/>
      <c r="AI34" s="129">
        <v>8</v>
      </c>
      <c r="AJ34" s="130" t="s">
        <v>12</v>
      </c>
      <c r="AK34" s="131">
        <v>6</v>
      </c>
      <c r="AL34" s="67"/>
      <c r="AM34" s="67"/>
      <c r="AN34" s="124"/>
      <c r="AO34" s="125"/>
      <c r="AP34" s="124"/>
      <c r="AQ34" s="8"/>
      <c r="AR34" s="9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7" customFormat="1" ht="18" customHeight="1" outlineLevel="1">
      <c r="A35" s="58" t="s">
        <v>58</v>
      </c>
      <c r="B35" s="398">
        <f>B34+A$21</f>
        <v>0.4895833333333336</v>
      </c>
      <c r="C35" s="67"/>
      <c r="D35" s="67"/>
      <c r="E35" s="371" t="str">
        <f>B11</f>
        <v>C3</v>
      </c>
      <c r="F35" s="371"/>
      <c r="G35" s="371"/>
      <c r="H35" s="371"/>
      <c r="I35" s="130" t="s">
        <v>12</v>
      </c>
      <c r="J35" s="91" t="str">
        <f>B9</f>
        <v>A1</v>
      </c>
      <c r="K35" s="91"/>
      <c r="L35" s="91"/>
      <c r="M35" s="91"/>
      <c r="N35" s="129">
        <v>3</v>
      </c>
      <c r="O35" s="130" t="s">
        <v>12</v>
      </c>
      <c r="P35" s="131">
        <v>1</v>
      </c>
      <c r="Q35"/>
      <c r="R35"/>
      <c r="S35"/>
      <c r="T35"/>
      <c r="U35"/>
      <c r="V35"/>
      <c r="W35"/>
      <c r="X35"/>
      <c r="Y35"/>
      <c r="Z35" s="370" t="str">
        <f>B10</f>
        <v>B2</v>
      </c>
      <c r="AA35" s="370"/>
      <c r="AB35" s="370"/>
      <c r="AC35" s="370"/>
      <c r="AD35" s="130" t="s">
        <v>12</v>
      </c>
      <c r="AE35" s="91" t="str">
        <f>B18</f>
        <v>I10</v>
      </c>
      <c r="AF35" s="91"/>
      <c r="AG35" s="91"/>
      <c r="AH35" s="91"/>
      <c r="AI35" s="129">
        <v>2</v>
      </c>
      <c r="AJ35" s="130" t="s">
        <v>12</v>
      </c>
      <c r="AK35" s="131">
        <v>10</v>
      </c>
      <c r="AL35" s="67"/>
      <c r="AM35" s="67"/>
      <c r="AN35" s="124"/>
      <c r="AO35" s="125"/>
      <c r="AP35" s="124"/>
      <c r="AQ35" s="8"/>
      <c r="AR35" s="9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7" customFormat="1" ht="18" customHeight="1" outlineLevel="1">
      <c r="A36" s="58">
        <v>15</v>
      </c>
      <c r="B36" s="398">
        <f>B35+A$21</f>
        <v>0.5000000000000002</v>
      </c>
      <c r="C36" s="67"/>
      <c r="D36" s="67"/>
      <c r="E36" s="370" t="str">
        <f>B15</f>
        <v>G7</v>
      </c>
      <c r="F36" s="370"/>
      <c r="G36" s="370"/>
      <c r="H36" s="370"/>
      <c r="I36" s="130" t="s">
        <v>12</v>
      </c>
      <c r="J36" s="372" t="str">
        <f>B13</f>
        <v>E5</v>
      </c>
      <c r="K36" s="372"/>
      <c r="L36" s="372"/>
      <c r="M36" s="372"/>
      <c r="N36" s="129">
        <v>7</v>
      </c>
      <c r="O36" s="130" t="s">
        <v>12</v>
      </c>
      <c r="P36" s="131">
        <v>5</v>
      </c>
      <c r="Q36"/>
      <c r="R36"/>
      <c r="S36"/>
      <c r="T36"/>
      <c r="U36"/>
      <c r="V36"/>
      <c r="W36"/>
      <c r="X36"/>
      <c r="Y36"/>
      <c r="Z36" s="370" t="str">
        <f>B12</f>
        <v>D4</v>
      </c>
      <c r="AA36" s="370"/>
      <c r="AB36" s="370"/>
      <c r="AC36" s="370"/>
      <c r="AD36" s="130" t="s">
        <v>12</v>
      </c>
      <c r="AE36" s="91" t="str">
        <f>B17</f>
        <v>CH9</v>
      </c>
      <c r="AF36" s="91"/>
      <c r="AG36" s="91"/>
      <c r="AH36" s="91"/>
      <c r="AI36" s="129">
        <v>4</v>
      </c>
      <c r="AJ36" s="130" t="s">
        <v>12</v>
      </c>
      <c r="AK36" s="131">
        <v>9</v>
      </c>
      <c r="AL36" s="67"/>
      <c r="AM36" s="67"/>
      <c r="AN36" s="124"/>
      <c r="AO36" s="125"/>
      <c r="AP36" s="124"/>
      <c r="AQ36" s="8"/>
      <c r="AR36" s="9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7" customFormat="1" ht="18" customHeight="1" outlineLevel="1">
      <c r="A37" s="58">
        <v>16</v>
      </c>
      <c r="B37" s="398">
        <f>B36+A$21</f>
        <v>0.5104166666666669</v>
      </c>
      <c r="C37" s="67"/>
      <c r="D37" s="67"/>
      <c r="E37" s="370" t="str">
        <f>B11</f>
        <v>C3</v>
      </c>
      <c r="F37" s="370"/>
      <c r="G37" s="370"/>
      <c r="H37" s="370"/>
      <c r="I37" s="130" t="s">
        <v>12</v>
      </c>
      <c r="J37" s="372" t="str">
        <f>B16</f>
        <v>H8</v>
      </c>
      <c r="K37" s="372"/>
      <c r="L37" s="372"/>
      <c r="M37" s="372"/>
      <c r="N37" s="129">
        <v>3</v>
      </c>
      <c r="O37" s="130" t="s">
        <v>12</v>
      </c>
      <c r="P37" s="131">
        <v>8</v>
      </c>
      <c r="Q37"/>
      <c r="R37"/>
      <c r="S37"/>
      <c r="T37"/>
      <c r="U37"/>
      <c r="V37"/>
      <c r="W37"/>
      <c r="X37"/>
      <c r="Y37"/>
      <c r="Z37" s="370" t="str">
        <f>B18</f>
        <v>I10</v>
      </c>
      <c r="AA37" s="370"/>
      <c r="AB37" s="370"/>
      <c r="AC37" s="370"/>
      <c r="AD37" s="130" t="s">
        <v>12</v>
      </c>
      <c r="AE37" s="91" t="str">
        <f>B14</f>
        <v>F6</v>
      </c>
      <c r="AF37" s="91"/>
      <c r="AG37" s="91"/>
      <c r="AH37" s="91"/>
      <c r="AI37" s="129">
        <v>10</v>
      </c>
      <c r="AJ37" s="130" t="s">
        <v>12</v>
      </c>
      <c r="AK37" s="131">
        <v>6</v>
      </c>
      <c r="AL37" s="67"/>
      <c r="AM37" s="67"/>
      <c r="AN37" s="124"/>
      <c r="AO37" s="125"/>
      <c r="AP37" s="124"/>
      <c r="AQ37" s="8"/>
      <c r="AR37" s="9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7" customFormat="1" ht="18" customHeight="1" outlineLevel="1">
      <c r="A38" s="58">
        <v>17</v>
      </c>
      <c r="B38" s="398">
        <f>B37+A$21</f>
        <v>0.5208333333333335</v>
      </c>
      <c r="C38" s="67"/>
      <c r="D38" s="67"/>
      <c r="E38" s="370" t="str">
        <f>B9</f>
        <v>A1</v>
      </c>
      <c r="F38" s="370"/>
      <c r="G38" s="370"/>
      <c r="H38" s="370"/>
      <c r="I38" s="130" t="s">
        <v>12</v>
      </c>
      <c r="J38" s="91" t="str">
        <f>B15</f>
        <v>G7</v>
      </c>
      <c r="K38" s="91"/>
      <c r="L38" s="91"/>
      <c r="M38" s="91"/>
      <c r="N38" s="129">
        <v>1</v>
      </c>
      <c r="O38" s="130" t="s">
        <v>12</v>
      </c>
      <c r="P38" s="131">
        <v>7</v>
      </c>
      <c r="Q38"/>
      <c r="R38"/>
      <c r="S38"/>
      <c r="T38"/>
      <c r="U38"/>
      <c r="V38"/>
      <c r="W38"/>
      <c r="X38"/>
      <c r="Y38"/>
      <c r="Z38" s="370" t="str">
        <f>B17</f>
        <v>CH9</v>
      </c>
      <c r="AA38" s="370"/>
      <c r="AB38" s="370"/>
      <c r="AC38" s="370"/>
      <c r="AD38" s="130" t="s">
        <v>12</v>
      </c>
      <c r="AE38" s="91" t="str">
        <f>B10</f>
        <v>B2</v>
      </c>
      <c r="AF38" s="91"/>
      <c r="AG38" s="91"/>
      <c r="AH38" s="91"/>
      <c r="AI38" s="129">
        <v>9</v>
      </c>
      <c r="AJ38" s="130" t="s">
        <v>12</v>
      </c>
      <c r="AK38" s="131">
        <v>2</v>
      </c>
      <c r="AL38" s="67"/>
      <c r="AM38" s="67"/>
      <c r="AN38" s="124"/>
      <c r="AO38" s="125"/>
      <c r="AP38" s="124"/>
      <c r="AQ38" s="8"/>
      <c r="AR38" s="9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7" customFormat="1" ht="18" customHeight="1" outlineLevel="1">
      <c r="A39" s="58">
        <v>18</v>
      </c>
      <c r="B39" s="398">
        <f>B38+A$21</f>
        <v>0.5312500000000001</v>
      </c>
      <c r="C39" s="67"/>
      <c r="D39" s="67"/>
      <c r="E39" s="370" t="str">
        <f>B13</f>
        <v>E5</v>
      </c>
      <c r="F39" s="370"/>
      <c r="G39" s="370"/>
      <c r="H39" s="370"/>
      <c r="I39" s="130" t="s">
        <v>12</v>
      </c>
      <c r="J39" s="91" t="str">
        <f>B12</f>
        <v>D4</v>
      </c>
      <c r="K39" s="91"/>
      <c r="L39" s="91"/>
      <c r="M39" s="91"/>
      <c r="N39" s="129">
        <v>5</v>
      </c>
      <c r="O39" s="130" t="s">
        <v>12</v>
      </c>
      <c r="P39" s="131">
        <v>4</v>
      </c>
      <c r="Q39"/>
      <c r="R39"/>
      <c r="S39"/>
      <c r="T39"/>
      <c r="U39"/>
      <c r="V39"/>
      <c r="W39"/>
      <c r="X39"/>
      <c r="Y39"/>
      <c r="Z39" s="370" t="str">
        <f>B16</f>
        <v>H8</v>
      </c>
      <c r="AA39" s="370"/>
      <c r="AB39" s="370"/>
      <c r="AC39" s="370"/>
      <c r="AD39" s="130" t="s">
        <v>12</v>
      </c>
      <c r="AE39" s="91" t="str">
        <f>B18</f>
        <v>I10</v>
      </c>
      <c r="AF39" s="91"/>
      <c r="AG39" s="91"/>
      <c r="AH39" s="91"/>
      <c r="AI39" s="129">
        <v>8</v>
      </c>
      <c r="AJ39" s="130" t="s">
        <v>12</v>
      </c>
      <c r="AK39" s="131">
        <v>10</v>
      </c>
      <c r="AL39" s="67"/>
      <c r="AM39" s="67"/>
      <c r="AN39" s="124"/>
      <c r="AO39" s="125"/>
      <c r="AP39" s="124"/>
      <c r="AQ39" s="8"/>
      <c r="AR39" s="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7" customFormat="1" ht="18" customHeight="1" outlineLevel="1">
      <c r="A40" s="58">
        <v>19</v>
      </c>
      <c r="B40" s="398">
        <f>B39+A$21</f>
        <v>0.5416666666666667</v>
      </c>
      <c r="C40" s="67"/>
      <c r="D40" s="67"/>
      <c r="E40" s="370" t="str">
        <f>B15</f>
        <v>G7</v>
      </c>
      <c r="F40" s="370"/>
      <c r="G40" s="370"/>
      <c r="H40" s="370"/>
      <c r="I40" s="130" t="s">
        <v>12</v>
      </c>
      <c r="J40" s="91" t="str">
        <f>B11</f>
        <v>C3</v>
      </c>
      <c r="K40" s="91"/>
      <c r="L40" s="91"/>
      <c r="M40" s="91"/>
      <c r="N40" s="129">
        <v>7</v>
      </c>
      <c r="O40" s="130" t="s">
        <v>12</v>
      </c>
      <c r="P40" s="131">
        <v>3</v>
      </c>
      <c r="Q40"/>
      <c r="R40"/>
      <c r="S40"/>
      <c r="T40"/>
      <c r="U40"/>
      <c r="V40"/>
      <c r="W40"/>
      <c r="X40"/>
      <c r="Y40"/>
      <c r="Z40" s="370" t="str">
        <f>B14</f>
        <v>F6</v>
      </c>
      <c r="AA40" s="370"/>
      <c r="AB40" s="370"/>
      <c r="AC40" s="370"/>
      <c r="AD40" s="130" t="s">
        <v>12</v>
      </c>
      <c r="AE40" s="91" t="str">
        <f>B17</f>
        <v>CH9</v>
      </c>
      <c r="AF40" s="91"/>
      <c r="AG40" s="91"/>
      <c r="AH40" s="91"/>
      <c r="AI40" s="129">
        <v>6</v>
      </c>
      <c r="AJ40" s="130" t="s">
        <v>12</v>
      </c>
      <c r="AK40" s="131">
        <v>9</v>
      </c>
      <c r="AL40" s="67"/>
      <c r="AM40" s="67"/>
      <c r="AN40" s="124"/>
      <c r="AO40" s="125"/>
      <c r="AP40" s="124"/>
      <c r="AQ40" s="8"/>
      <c r="AR40" s="9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7" customFormat="1" ht="18" customHeight="1" outlineLevel="1">
      <c r="A41" s="58">
        <v>20</v>
      </c>
      <c r="B41" s="398">
        <f>B40+A$21</f>
        <v>0.5520833333333334</v>
      </c>
      <c r="C41" s="67"/>
      <c r="D41" s="67"/>
      <c r="E41" s="370" t="str">
        <f>B12</f>
        <v>D4</v>
      </c>
      <c r="F41" s="370"/>
      <c r="G41" s="370"/>
      <c r="H41" s="370"/>
      <c r="I41" s="130" t="s">
        <v>12</v>
      </c>
      <c r="J41" s="91" t="str">
        <f>B9</f>
        <v>A1</v>
      </c>
      <c r="K41" s="91"/>
      <c r="L41" s="91"/>
      <c r="M41" s="91"/>
      <c r="N41" s="129">
        <v>4</v>
      </c>
      <c r="O41" s="130" t="s">
        <v>12</v>
      </c>
      <c r="P41" s="131">
        <v>1</v>
      </c>
      <c r="Q41"/>
      <c r="R41"/>
      <c r="S41"/>
      <c r="T41"/>
      <c r="U41"/>
      <c r="V41"/>
      <c r="W41"/>
      <c r="X41"/>
      <c r="Y41"/>
      <c r="Z41" s="370" t="str">
        <f>B10</f>
        <v>B2</v>
      </c>
      <c r="AA41" s="370"/>
      <c r="AB41" s="370"/>
      <c r="AC41" s="370"/>
      <c r="AD41" s="130" t="s">
        <v>12</v>
      </c>
      <c r="AE41" s="91" t="str">
        <f>B13</f>
        <v>E5</v>
      </c>
      <c r="AF41" s="91"/>
      <c r="AG41" s="91"/>
      <c r="AH41" s="91"/>
      <c r="AI41" s="129">
        <v>2</v>
      </c>
      <c r="AJ41" s="130" t="s">
        <v>12</v>
      </c>
      <c r="AK41" s="131">
        <v>5</v>
      </c>
      <c r="AL41" s="67"/>
      <c r="AM41" s="67"/>
      <c r="AN41" s="124"/>
      <c r="AO41" s="125"/>
      <c r="AP41" s="124"/>
      <c r="AQ41" s="8"/>
      <c r="AR41" s="9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7" customFormat="1" ht="18" customHeight="1">
      <c r="A42" s="58">
        <v>21</v>
      </c>
      <c r="B42" s="398">
        <f>B41+A$21</f>
        <v>0.5625</v>
      </c>
      <c r="C42" s="67"/>
      <c r="D42" s="67"/>
      <c r="E42" s="370" t="str">
        <f>B15</f>
        <v>G7</v>
      </c>
      <c r="F42" s="370"/>
      <c r="G42" s="370"/>
      <c r="H42" s="370"/>
      <c r="I42" s="130" t="s">
        <v>12</v>
      </c>
      <c r="J42" s="91" t="str">
        <f>B16</f>
        <v>H8</v>
      </c>
      <c r="K42" s="91"/>
      <c r="L42" s="91"/>
      <c r="M42" s="91"/>
      <c r="N42" s="129">
        <v>7</v>
      </c>
      <c r="O42" s="130" t="s">
        <v>12</v>
      </c>
      <c r="P42" s="131">
        <v>8</v>
      </c>
      <c r="Q42"/>
      <c r="R42"/>
      <c r="S42"/>
      <c r="T42"/>
      <c r="U42"/>
      <c r="V42"/>
      <c r="W42"/>
      <c r="X42"/>
      <c r="Y42"/>
      <c r="Z42" s="370" t="str">
        <f>B17</f>
        <v>CH9</v>
      </c>
      <c r="AA42" s="370"/>
      <c r="AB42" s="370"/>
      <c r="AC42" s="370"/>
      <c r="AD42" s="130" t="s">
        <v>12</v>
      </c>
      <c r="AE42" s="91" t="str">
        <f>B18</f>
        <v>I10</v>
      </c>
      <c r="AF42" s="91"/>
      <c r="AG42" s="91"/>
      <c r="AH42" s="91"/>
      <c r="AI42" s="129">
        <v>9</v>
      </c>
      <c r="AJ42" s="130" t="s">
        <v>12</v>
      </c>
      <c r="AK42" s="131">
        <v>10</v>
      </c>
      <c r="AL42" s="67"/>
      <c r="AM42" s="67"/>
      <c r="AN42" s="124"/>
      <c r="AO42" s="125"/>
      <c r="AP42" s="124"/>
      <c r="AQ42" s="8"/>
      <c r="AR42" s="9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7" customFormat="1" ht="18" customHeight="1">
      <c r="A43" s="58">
        <v>22</v>
      </c>
      <c r="B43" s="398">
        <f>B42+A$21</f>
        <v>0.5729166666666666</v>
      </c>
      <c r="C43" s="67"/>
      <c r="D43" s="67"/>
      <c r="E43" s="370" t="str">
        <f>B11</f>
        <v>C3</v>
      </c>
      <c r="F43" s="370"/>
      <c r="G43" s="370"/>
      <c r="H43" s="370"/>
      <c r="I43" s="130" t="s">
        <v>12</v>
      </c>
      <c r="J43" s="91" t="str">
        <f>B12</f>
        <v>D4</v>
      </c>
      <c r="K43" s="91"/>
      <c r="L43" s="91"/>
      <c r="M43" s="91"/>
      <c r="N43" s="129">
        <v>3</v>
      </c>
      <c r="O43" s="130" t="s">
        <v>12</v>
      </c>
      <c r="P43" s="131">
        <v>4</v>
      </c>
      <c r="Q43"/>
      <c r="R43"/>
      <c r="S43"/>
      <c r="T43"/>
      <c r="U43"/>
      <c r="V43"/>
      <c r="W43"/>
      <c r="X43"/>
      <c r="Y43"/>
      <c r="Z43" s="370" t="str">
        <f>B13</f>
        <v>E5</v>
      </c>
      <c r="AA43" s="370"/>
      <c r="AB43" s="370"/>
      <c r="AC43" s="370"/>
      <c r="AD43" s="130" t="s">
        <v>12</v>
      </c>
      <c r="AE43" s="91" t="str">
        <f>B14</f>
        <v>F6</v>
      </c>
      <c r="AF43" s="91"/>
      <c r="AG43" s="91"/>
      <c r="AH43" s="91"/>
      <c r="AI43" s="129">
        <v>5</v>
      </c>
      <c r="AJ43" s="130" t="s">
        <v>12</v>
      </c>
      <c r="AK43" s="131">
        <v>6</v>
      </c>
      <c r="AL43" s="67"/>
      <c r="AM43" s="67"/>
      <c r="AN43" s="124"/>
      <c r="AO43" s="125"/>
      <c r="AP43" s="124"/>
      <c r="AQ43" s="8"/>
      <c r="AR43" s="9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7" customFormat="1" ht="18" customHeight="1">
      <c r="A44" s="234">
        <v>23</v>
      </c>
      <c r="B44" s="399">
        <f>B43+A$21</f>
        <v>0.5833333333333333</v>
      </c>
      <c r="C44" s="165"/>
      <c r="D44" s="165"/>
      <c r="E44" s="374" t="str">
        <f>B9</f>
        <v>A1</v>
      </c>
      <c r="F44" s="374"/>
      <c r="G44" s="374"/>
      <c r="H44" s="374"/>
      <c r="I44" s="167" t="s">
        <v>12</v>
      </c>
      <c r="J44" s="150" t="str">
        <f>B10</f>
        <v>B2</v>
      </c>
      <c r="K44" s="150"/>
      <c r="L44" s="150"/>
      <c r="M44" s="150"/>
      <c r="N44" s="169">
        <v>1</v>
      </c>
      <c r="O44" s="167" t="s">
        <v>12</v>
      </c>
      <c r="P44" s="170">
        <v>2</v>
      </c>
      <c r="Q44"/>
      <c r="R44"/>
      <c r="S44"/>
      <c r="T44"/>
      <c r="U44"/>
      <c r="V44"/>
      <c r="W44"/>
      <c r="X44"/>
      <c r="Y44"/>
      <c r="Z44" s="374"/>
      <c r="AA44" s="374"/>
      <c r="AB44" s="374"/>
      <c r="AC44" s="374"/>
      <c r="AD44" s="167" t="s">
        <v>12</v>
      </c>
      <c r="AE44" s="150"/>
      <c r="AF44" s="150"/>
      <c r="AG44" s="150"/>
      <c r="AH44" s="150"/>
      <c r="AI44" s="169"/>
      <c r="AJ44" s="167" t="s">
        <v>12</v>
      </c>
      <c r="AK44" s="170"/>
      <c r="AL44" s="165"/>
      <c r="AM44" s="165"/>
      <c r="AN44" s="124"/>
      <c r="AO44" s="125"/>
      <c r="AP44" s="124"/>
      <c r="AQ44" s="8"/>
      <c r="AR44" s="9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45:61" ht="8.25" customHeight="1"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77" customFormat="1" ht="12.75">
      <c r="A46" s="75">
        <f>B39+A21+A47</f>
        <v>0.5486111111111112</v>
      </c>
      <c r="B46" s="75"/>
      <c r="C46" s="76" t="s">
        <v>24</v>
      </c>
      <c r="AO46" s="78"/>
      <c r="AQ46" s="4"/>
      <c r="AR46" s="4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ht="12.75">
      <c r="A47" s="79">
        <v>0.006944444444444444</v>
      </c>
      <c r="B47" s="79"/>
      <c r="W47"/>
      <c r="X47"/>
      <c r="Y47"/>
      <c r="Z47"/>
      <c r="AA47"/>
      <c r="AB47"/>
      <c r="AC47"/>
      <c r="AD47"/>
      <c r="AE47"/>
      <c r="AF47"/>
      <c r="AG47"/>
      <c r="AH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5:61" ht="12.75">
      <c r="E48"/>
      <c r="F48"/>
      <c r="G48"/>
      <c r="H48"/>
      <c r="I48"/>
      <c r="J48"/>
      <c r="K48"/>
      <c r="L48"/>
      <c r="M48"/>
      <c r="N48"/>
      <c r="O48"/>
      <c r="P48"/>
      <c r="W48"/>
      <c r="X48"/>
      <c r="Y48"/>
      <c r="Z48"/>
      <c r="AA48"/>
      <c r="AB48"/>
      <c r="AC48"/>
      <c r="AD48"/>
      <c r="AE48"/>
      <c r="AF48"/>
      <c r="AG48"/>
      <c r="AH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5:34" ht="12.75">
      <c r="E49"/>
      <c r="F49"/>
      <c r="G49"/>
      <c r="H49"/>
      <c r="I49"/>
      <c r="J49"/>
      <c r="K49"/>
      <c r="L49"/>
      <c r="M49"/>
      <c r="N49"/>
      <c r="O49"/>
      <c r="P49"/>
      <c r="W49"/>
      <c r="X49"/>
      <c r="Y49"/>
      <c r="Z49"/>
      <c r="AA49"/>
      <c r="AB49"/>
      <c r="AC49"/>
      <c r="AD49"/>
      <c r="AE49"/>
      <c r="AF49"/>
      <c r="AG49"/>
      <c r="AH49"/>
    </row>
    <row r="50" spans="5:34" ht="12.75">
      <c r="E50"/>
      <c r="F50"/>
      <c r="G50"/>
      <c r="H50"/>
      <c r="I50"/>
      <c r="J50"/>
      <c r="K50"/>
      <c r="L50"/>
      <c r="M50"/>
      <c r="N50"/>
      <c r="O50"/>
      <c r="P50"/>
      <c r="W50"/>
      <c r="X50"/>
      <c r="Y50"/>
      <c r="Z50"/>
      <c r="AA50"/>
      <c r="AB50"/>
      <c r="AC50"/>
      <c r="AD50"/>
      <c r="AE50"/>
      <c r="AF50"/>
      <c r="AG50"/>
      <c r="AH50"/>
    </row>
    <row r="51" spans="3:34" ht="12.75">
      <c r="C51" s="80"/>
      <c r="D51" s="81"/>
      <c r="E51"/>
      <c r="F51"/>
      <c r="G51"/>
      <c r="H51"/>
      <c r="I51"/>
      <c r="J51"/>
      <c r="K51"/>
      <c r="L51"/>
      <c r="M51"/>
      <c r="N51"/>
      <c r="O51"/>
      <c r="P51"/>
      <c r="W51"/>
      <c r="X51"/>
      <c r="Y51"/>
      <c r="Z51"/>
      <c r="AA51"/>
      <c r="AB51"/>
      <c r="AC51"/>
      <c r="AD51"/>
      <c r="AE51"/>
      <c r="AF51"/>
      <c r="AG51"/>
      <c r="AH51"/>
    </row>
    <row r="52" spans="3:34" ht="12.75">
      <c r="C52" s="83"/>
      <c r="D52" s="81"/>
      <c r="E52"/>
      <c r="F52"/>
      <c r="G52"/>
      <c r="H52"/>
      <c r="I52"/>
      <c r="J52"/>
      <c r="K52"/>
      <c r="L52"/>
      <c r="M52"/>
      <c r="N52"/>
      <c r="O52"/>
      <c r="P52"/>
      <c r="W52"/>
      <c r="X52"/>
      <c r="Y52"/>
      <c r="Z52"/>
      <c r="AA52"/>
      <c r="AB52"/>
      <c r="AC52"/>
      <c r="AD52"/>
      <c r="AE52"/>
      <c r="AF52"/>
      <c r="AG52"/>
      <c r="AH52"/>
    </row>
    <row r="53" spans="3:34" ht="12.75">
      <c r="C53" s="84"/>
      <c r="D53" s="85"/>
      <c r="E53"/>
      <c r="F53"/>
      <c r="G53"/>
      <c r="H53"/>
      <c r="I53"/>
      <c r="J53"/>
      <c r="K53"/>
      <c r="L53"/>
      <c r="M53"/>
      <c r="N53"/>
      <c r="O53"/>
      <c r="P53"/>
      <c r="W53"/>
      <c r="X53"/>
      <c r="Y53"/>
      <c r="Z53"/>
      <c r="AA53"/>
      <c r="AB53"/>
      <c r="AC53"/>
      <c r="AD53"/>
      <c r="AE53"/>
      <c r="AF53"/>
      <c r="AG53"/>
      <c r="AH53"/>
    </row>
    <row r="54" spans="3:34" ht="12.75">
      <c r="C54" s="86"/>
      <c r="D54" s="85"/>
      <c r="E54"/>
      <c r="F54"/>
      <c r="G54"/>
      <c r="H54"/>
      <c r="I54"/>
      <c r="J54"/>
      <c r="K54"/>
      <c r="L54"/>
      <c r="M54"/>
      <c r="N54"/>
      <c r="O54"/>
      <c r="P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 s="1" t="s">
        <v>65</v>
      </c>
      <c r="C55" s="84"/>
      <c r="D55" s="85"/>
      <c r="E55"/>
      <c r="F55"/>
      <c r="G55"/>
      <c r="H55"/>
      <c r="I55"/>
      <c r="J55"/>
      <c r="K55"/>
      <c r="L55"/>
      <c r="M55"/>
      <c r="N55"/>
      <c r="O55"/>
      <c r="P55"/>
      <c r="W55"/>
      <c r="X55"/>
      <c r="Y55"/>
      <c r="Z55"/>
      <c r="AA55"/>
      <c r="AB55"/>
      <c r="AC55"/>
      <c r="AD55"/>
      <c r="AE55"/>
      <c r="AF55"/>
      <c r="AG55"/>
      <c r="AH55"/>
    </row>
    <row r="56" spans="3:34" ht="12.75">
      <c r="C56" s="84"/>
      <c r="D56" s="85"/>
      <c r="E56"/>
      <c r="F56"/>
      <c r="G56"/>
      <c r="H56"/>
      <c r="I56"/>
      <c r="J56"/>
      <c r="K56"/>
      <c r="L56"/>
      <c r="M56"/>
      <c r="N56"/>
      <c r="O56"/>
      <c r="P56"/>
      <c r="W56"/>
      <c r="X56"/>
      <c r="Y56"/>
      <c r="Z56"/>
      <c r="AA56"/>
      <c r="AB56"/>
      <c r="AC56"/>
      <c r="AD56"/>
      <c r="AE56"/>
      <c r="AF56"/>
      <c r="AG56"/>
      <c r="AH56"/>
    </row>
    <row r="57" spans="3:34" ht="12.75">
      <c r="C57" s="84"/>
      <c r="D57" s="85"/>
      <c r="E57"/>
      <c r="F57"/>
      <c r="G57"/>
      <c r="H57"/>
      <c r="I57"/>
      <c r="J57"/>
      <c r="K57"/>
      <c r="L57"/>
      <c r="M57"/>
      <c r="N57"/>
      <c r="O57"/>
      <c r="P57"/>
      <c r="W57"/>
      <c r="X57"/>
      <c r="Y57"/>
      <c r="Z57"/>
      <c r="AA57"/>
      <c r="AB57"/>
      <c r="AC57"/>
      <c r="AD57"/>
      <c r="AE57"/>
      <c r="AF57"/>
      <c r="AG57"/>
      <c r="AH57"/>
    </row>
    <row r="58" spans="3:34" ht="12.75">
      <c r="C58" s="84"/>
      <c r="D58" s="85"/>
      <c r="E58"/>
      <c r="F58"/>
      <c r="G58"/>
      <c r="H58"/>
      <c r="I58"/>
      <c r="J58"/>
      <c r="K58"/>
      <c r="L58"/>
      <c r="M58"/>
      <c r="N58"/>
      <c r="O58"/>
      <c r="P58"/>
      <c r="W58"/>
      <c r="X58"/>
      <c r="Y58"/>
      <c r="Z58"/>
      <c r="AA58"/>
      <c r="AB58"/>
      <c r="AC58"/>
      <c r="AD58"/>
      <c r="AE58"/>
      <c r="AF58"/>
      <c r="AG58"/>
      <c r="AH58"/>
    </row>
    <row r="59" spans="3:34" ht="12.75">
      <c r="C59" s="84"/>
      <c r="D59" s="85"/>
      <c r="E59"/>
      <c r="F59"/>
      <c r="G59"/>
      <c r="H59"/>
      <c r="I59"/>
      <c r="J59"/>
      <c r="K59"/>
      <c r="L59"/>
      <c r="M59"/>
      <c r="N59"/>
      <c r="O59"/>
      <c r="P59"/>
      <c r="W59"/>
      <c r="X59"/>
      <c r="Y59"/>
      <c r="Z59"/>
      <c r="AA59"/>
      <c r="AB59"/>
      <c r="AC59"/>
      <c r="AD59"/>
      <c r="AE59"/>
      <c r="AF59"/>
      <c r="AG59"/>
      <c r="AH59"/>
    </row>
    <row r="60" spans="3:34" ht="12.75">
      <c r="C60" s="84"/>
      <c r="D60" s="85"/>
      <c r="E60"/>
      <c r="F60"/>
      <c r="G60"/>
      <c r="H60"/>
      <c r="I60"/>
      <c r="J60"/>
      <c r="K60"/>
      <c r="L60"/>
      <c r="M60"/>
      <c r="N60"/>
      <c r="O60"/>
      <c r="P60"/>
      <c r="W60"/>
      <c r="X60"/>
      <c r="Y60"/>
      <c r="Z60"/>
      <c r="AA60"/>
      <c r="AB60"/>
      <c r="AC60"/>
      <c r="AD60"/>
      <c r="AE60"/>
      <c r="AF60"/>
      <c r="AG60"/>
      <c r="AH60"/>
    </row>
    <row r="61" spans="3:34" ht="12.75">
      <c r="C61" s="84"/>
      <c r="D61" s="85"/>
      <c r="E61"/>
      <c r="F61"/>
      <c r="G61"/>
      <c r="H61"/>
      <c r="I61"/>
      <c r="J61"/>
      <c r="K61"/>
      <c r="L61"/>
      <c r="M61"/>
      <c r="N61"/>
      <c r="O61"/>
      <c r="P61"/>
      <c r="W61"/>
      <c r="X61"/>
      <c r="Y61"/>
      <c r="Z61"/>
      <c r="AA61"/>
      <c r="AB61"/>
      <c r="AC61"/>
      <c r="AD61"/>
      <c r="AE61"/>
      <c r="AF61"/>
      <c r="AG61"/>
      <c r="AH61"/>
    </row>
    <row r="62" spans="3:16" ht="12.75">
      <c r="C62" s="84"/>
      <c r="D62" s="85"/>
      <c r="E62"/>
      <c r="F62"/>
      <c r="G62"/>
      <c r="H62"/>
      <c r="I62"/>
      <c r="J62"/>
      <c r="K62"/>
      <c r="L62"/>
      <c r="M62"/>
      <c r="N62"/>
      <c r="O62"/>
      <c r="P62"/>
    </row>
    <row r="63" spans="3:16" ht="12.75">
      <c r="C63" s="84"/>
      <c r="D63" s="85"/>
      <c r="E63"/>
      <c r="F63"/>
      <c r="G63"/>
      <c r="H63"/>
      <c r="I63"/>
      <c r="J63"/>
      <c r="K63"/>
      <c r="L63"/>
      <c r="M63"/>
      <c r="N63"/>
      <c r="O63"/>
      <c r="P63"/>
    </row>
    <row r="64" spans="3:4" ht="12.75">
      <c r="C64" s="84"/>
      <c r="D64" s="85"/>
    </row>
    <row r="65" spans="3:5" ht="12.75">
      <c r="C65" s="84"/>
      <c r="D65" s="85"/>
      <c r="E65" s="85"/>
    </row>
    <row r="66" spans="3:5" ht="12.75">
      <c r="C66" s="84"/>
      <c r="D66" s="85"/>
      <c r="E66" s="85"/>
    </row>
    <row r="67" spans="3:5" ht="12.75">
      <c r="C67" s="84"/>
      <c r="D67" s="85"/>
      <c r="E67" s="85"/>
    </row>
    <row r="84" spans="22:34" ht="12.75">
      <c r="V84" s="135"/>
      <c r="Y84" s="135"/>
      <c r="AB84" s="135"/>
      <c r="AE84" s="135"/>
      <c r="AH84" s="135"/>
    </row>
    <row r="85" spans="22:34" ht="12.75">
      <c r="V85" s="135"/>
      <c r="Y85" s="135"/>
      <c r="AB85" s="135"/>
      <c r="AE85" s="135"/>
      <c r="AH85" s="135"/>
    </row>
  </sheetData>
  <sheetProtection selectLockedCells="1" selectUnlockedCells="1"/>
  <mergeCells count="175">
    <mergeCell ref="D1:AL1"/>
    <mergeCell ref="D2:AL2"/>
    <mergeCell ref="D3:AL3"/>
    <mergeCell ref="D4:AL4"/>
    <mergeCell ref="D6:AL6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1:B21"/>
    <mergeCell ref="C21:D21"/>
    <mergeCell ref="E21:H21"/>
    <mergeCell ref="J21:M21"/>
    <mergeCell ref="N21:P21"/>
    <mergeCell ref="Z21:AC21"/>
    <mergeCell ref="AE21:AH21"/>
    <mergeCell ref="AI21:AK21"/>
    <mergeCell ref="AL21:AM21"/>
    <mergeCell ref="C22:D22"/>
    <mergeCell ref="E22:H22"/>
    <mergeCell ref="J22:M22"/>
    <mergeCell ref="Z22:AC22"/>
    <mergeCell ref="AE22:AH22"/>
    <mergeCell ref="AL22:AM22"/>
    <mergeCell ref="C23:D23"/>
    <mergeCell ref="E23:H23"/>
    <mergeCell ref="J23:M23"/>
    <mergeCell ref="Z23:AC23"/>
    <mergeCell ref="AE23:AH23"/>
    <mergeCell ref="AL23:AM23"/>
    <mergeCell ref="C24:D24"/>
    <mergeCell ref="E24:H24"/>
    <mergeCell ref="J24:M24"/>
    <mergeCell ref="Z24:AC24"/>
    <mergeCell ref="AE24:AH24"/>
    <mergeCell ref="AL24:AM24"/>
    <mergeCell ref="C25:D25"/>
    <mergeCell ref="E25:H25"/>
    <mergeCell ref="J25:M25"/>
    <mergeCell ref="Z25:AC25"/>
    <mergeCell ref="AE25:AH25"/>
    <mergeCell ref="AL25:AM25"/>
    <mergeCell ref="C26:D26"/>
    <mergeCell ref="E26:H26"/>
    <mergeCell ref="J26:M26"/>
    <mergeCell ref="Z26:AC26"/>
    <mergeCell ref="AE26:AH26"/>
    <mergeCell ref="AL26:AM26"/>
    <mergeCell ref="C27:D27"/>
    <mergeCell ref="E27:H27"/>
    <mergeCell ref="J27:M27"/>
    <mergeCell ref="Z27:AC27"/>
    <mergeCell ref="AE27:AH27"/>
    <mergeCell ref="AL27:AM27"/>
    <mergeCell ref="C28:D28"/>
    <mergeCell ref="E28:H28"/>
    <mergeCell ref="J28:M28"/>
    <mergeCell ref="Z28:AC28"/>
    <mergeCell ref="AE28:AH28"/>
    <mergeCell ref="AL28:AM28"/>
    <mergeCell ref="C29:D29"/>
    <mergeCell ref="E29:H29"/>
    <mergeCell ref="J29:M29"/>
    <mergeCell ref="Z29:AC29"/>
    <mergeCell ref="AE29:AH29"/>
    <mergeCell ref="AL29:AM29"/>
    <mergeCell ref="C30:D30"/>
    <mergeCell ref="E30:H30"/>
    <mergeCell ref="J30:M30"/>
    <mergeCell ref="Z30:AC30"/>
    <mergeCell ref="AE30:AH30"/>
    <mergeCell ref="AL30:AM30"/>
    <mergeCell ref="C31:D31"/>
    <mergeCell ref="E31:H31"/>
    <mergeCell ref="J31:M31"/>
    <mergeCell ref="Z31:AC31"/>
    <mergeCell ref="AE31:AH31"/>
    <mergeCell ref="AL31:AM31"/>
    <mergeCell ref="C32:D32"/>
    <mergeCell ref="E32:H32"/>
    <mergeCell ref="J32:M32"/>
    <mergeCell ref="Z32:AC32"/>
    <mergeCell ref="AE32:AH32"/>
    <mergeCell ref="AL32:AM32"/>
    <mergeCell ref="C33:D33"/>
    <mergeCell ref="E33:H33"/>
    <mergeCell ref="J33:M33"/>
    <mergeCell ref="Z33:AC33"/>
    <mergeCell ref="AE33:AH33"/>
    <mergeCell ref="AL33:AM33"/>
    <mergeCell ref="C34:D34"/>
    <mergeCell ref="E34:H34"/>
    <mergeCell ref="J34:M34"/>
    <mergeCell ref="Z34:AC34"/>
    <mergeCell ref="AE34:AH34"/>
    <mergeCell ref="AL34:AM34"/>
    <mergeCell ref="C35:D35"/>
    <mergeCell ref="E35:H35"/>
    <mergeCell ref="J35:M35"/>
    <mergeCell ref="Z35:AC35"/>
    <mergeCell ref="AE35:AH35"/>
    <mergeCell ref="AL35:AM35"/>
    <mergeCell ref="C36:D36"/>
    <mergeCell ref="E36:H36"/>
    <mergeCell ref="J36:M36"/>
    <mergeCell ref="Z36:AC36"/>
    <mergeCell ref="AE36:AH36"/>
    <mergeCell ref="AL36:AM36"/>
    <mergeCell ref="C37:D37"/>
    <mergeCell ref="E37:H37"/>
    <mergeCell ref="J37:M37"/>
    <mergeCell ref="Z37:AC37"/>
    <mergeCell ref="AE37:AH37"/>
    <mergeCell ref="AL37:AM37"/>
    <mergeCell ref="C38:D38"/>
    <mergeCell ref="E38:H38"/>
    <mergeCell ref="J38:M38"/>
    <mergeCell ref="Z38:AC38"/>
    <mergeCell ref="AE38:AH38"/>
    <mergeCell ref="AL38:AM38"/>
    <mergeCell ref="C39:D39"/>
    <mergeCell ref="E39:H39"/>
    <mergeCell ref="J39:M39"/>
    <mergeCell ref="Z39:AC39"/>
    <mergeCell ref="AE39:AH39"/>
    <mergeCell ref="AL39:AM39"/>
    <mergeCell ref="C40:D40"/>
    <mergeCell ref="E40:H40"/>
    <mergeCell ref="J40:M40"/>
    <mergeCell ref="Z40:AC40"/>
    <mergeCell ref="AE40:AH40"/>
    <mergeCell ref="AL40:AM40"/>
    <mergeCell ref="C41:D41"/>
    <mergeCell ref="E41:H41"/>
    <mergeCell ref="J41:M41"/>
    <mergeCell ref="Z41:AC41"/>
    <mergeCell ref="AE41:AH41"/>
    <mergeCell ref="AL41:AM41"/>
    <mergeCell ref="C42:D42"/>
    <mergeCell ref="E42:H42"/>
    <mergeCell ref="J42:M42"/>
    <mergeCell ref="Z42:AC42"/>
    <mergeCell ref="AE42:AH42"/>
    <mergeCell ref="AL42:AM42"/>
    <mergeCell ref="C43:D43"/>
    <mergeCell ref="E43:H43"/>
    <mergeCell ref="J43:M43"/>
    <mergeCell ref="Z43:AC43"/>
    <mergeCell ref="AE43:AH43"/>
    <mergeCell ref="AL43:AM43"/>
    <mergeCell ref="C44:D44"/>
    <mergeCell ref="E44:H44"/>
    <mergeCell ref="J44:M44"/>
    <mergeCell ref="Z44:AC44"/>
    <mergeCell ref="AE44:AH44"/>
    <mergeCell ref="AL44:AM44"/>
    <mergeCell ref="A46:B46"/>
    <mergeCell ref="A47:B47"/>
  </mergeCells>
  <conditionalFormatting sqref="E9:E18 F9:P11 F13:M18 N12:P18 Q9:AH18 AI10:AI18 AJ9:AJ18">
    <cfRule type="cellIs" priority="1" dxfId="0" operator="equal" stopIfTrue="1">
      <formula>0</formula>
    </cfRule>
  </conditionalFormatting>
  <printOptions/>
  <pageMargins left="0.43333333333333335" right="0" top="0.15763888888888888" bottom="0.15763888888888888" header="0.5118055555555555" footer="0.5118055555555555"/>
  <pageSetup cellComments="atEnd" horizontalDpi="300" verticalDpi="300" orientation="portrait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zoomScale="70" zoomScaleNormal="70" workbookViewId="0" topLeftCell="A6">
      <selection activeCell="AA18" sqref="AA18"/>
    </sheetView>
  </sheetViews>
  <sheetFormatPr defaultColWidth="9.140625" defaultRowHeight="12.75"/>
  <cols>
    <col min="1" max="1" width="3.57421875" style="1" customWidth="1"/>
    <col min="2" max="2" width="7.00390625" style="1" customWidth="1"/>
    <col min="3" max="3" width="15.57421875" style="1" customWidth="1"/>
    <col min="4" max="4" width="5.421875" style="1" customWidth="1"/>
    <col min="5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7" width="4.7109375" style="1" customWidth="1"/>
    <col min="18" max="18" width="1.7109375" style="1" customWidth="1"/>
    <col min="19" max="20" width="4.7109375" style="1" customWidth="1"/>
    <col min="21" max="21" width="1.7109375" style="1" customWidth="1"/>
    <col min="22" max="22" width="4.7109375" style="1" customWidth="1"/>
    <col min="23" max="23" width="7.28125" style="1" customWidth="1"/>
    <col min="24" max="24" width="8.421875" style="1" customWidth="1"/>
    <col min="25" max="25" width="5.57421875" style="1" customWidth="1"/>
    <col min="26" max="28" width="9.140625" style="1" customWidth="1"/>
    <col min="29" max="29" width="6.00390625" style="2" customWidth="1"/>
    <col min="30" max="30" width="5.00390625" style="1" customWidth="1"/>
    <col min="31" max="31" width="9.140625" style="3" customWidth="1"/>
    <col min="32" max="33" width="9.140625" style="4" customWidth="1"/>
    <col min="34" max="16384" width="9.140625" style="1" customWidth="1"/>
  </cols>
  <sheetData>
    <row r="1" spans="1:33" s="7" customFormat="1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C1" s="6"/>
      <c r="AE1" s="8"/>
      <c r="AF1" s="9"/>
      <c r="AG1" s="9"/>
    </row>
    <row r="2" spans="1:33" s="7" customFormat="1" ht="42.7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C2" s="6"/>
      <c r="AE2" s="8"/>
      <c r="AF2" s="9"/>
      <c r="AG2" s="9"/>
    </row>
    <row r="3" spans="1:256" s="13" customFormat="1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C3" s="12"/>
      <c r="AE3" s="14"/>
      <c r="AF3" s="15"/>
      <c r="AG3" s="15"/>
      <c r="IT3" s="7"/>
      <c r="IU3" s="7"/>
      <c r="IV3" s="7"/>
    </row>
    <row r="4" spans="1:33" s="7" customFormat="1" ht="12.75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87"/>
      <c r="AC4" s="6"/>
      <c r="AE4" s="8"/>
      <c r="AF4" s="9"/>
      <c r="AG4" s="9"/>
    </row>
    <row r="5" spans="3:33" s="7" customFormat="1" ht="4.5" customHeight="1">
      <c r="C5" s="17"/>
      <c r="D5" s="18"/>
      <c r="W5" s="19"/>
      <c r="X5" s="20"/>
      <c r="Y5" s="20"/>
      <c r="Z5" s="20"/>
      <c r="AA5" s="20"/>
      <c r="AC5" s="6"/>
      <c r="AE5" s="8"/>
      <c r="AF5" s="9"/>
      <c r="AG5" s="9"/>
    </row>
    <row r="6" spans="1:33" s="7" customFormat="1" ht="12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C6" s="6"/>
      <c r="AE6" s="8"/>
      <c r="AF6" s="9"/>
      <c r="AG6" s="9"/>
    </row>
    <row r="7" spans="2:33" s="7" customFormat="1" ht="56.25" customHeight="1">
      <c r="B7" s="88"/>
      <c r="C7" s="51"/>
      <c r="D7" s="17"/>
      <c r="H7" s="51"/>
      <c r="W7" s="17"/>
      <c r="AC7" s="6"/>
      <c r="AE7" s="8"/>
      <c r="AF7" s="9"/>
      <c r="AG7" s="9"/>
    </row>
    <row r="8" spans="1:33" s="7" customFormat="1" ht="45.75" customHeight="1">
      <c r="A8" s="22"/>
      <c r="B8" s="23" t="s">
        <v>5</v>
      </c>
      <c r="C8" s="23"/>
      <c r="D8" s="24" t="s">
        <v>27</v>
      </c>
      <c r="E8" s="25" t="str">
        <f>B9</f>
        <v>A1</v>
      </c>
      <c r="F8" s="25"/>
      <c r="G8" s="25"/>
      <c r="H8" s="26" t="str">
        <f>B10</f>
        <v>B2</v>
      </c>
      <c r="I8" s="26"/>
      <c r="J8" s="26"/>
      <c r="K8" s="26" t="str">
        <f>B11</f>
        <v>C3</v>
      </c>
      <c r="L8" s="26"/>
      <c r="M8" s="26"/>
      <c r="N8" s="27" t="str">
        <f>B12</f>
        <v>D4</v>
      </c>
      <c r="O8" s="27"/>
      <c r="P8" s="27"/>
      <c r="Q8" s="26" t="str">
        <f>B13</f>
        <v>E5</v>
      </c>
      <c r="R8" s="26"/>
      <c r="S8" s="26"/>
      <c r="T8" s="28" t="s">
        <v>7</v>
      </c>
      <c r="U8" s="28"/>
      <c r="V8" s="28"/>
      <c r="W8" s="22" t="s">
        <v>8</v>
      </c>
      <c r="X8" s="28" t="s">
        <v>9</v>
      </c>
      <c r="Y8"/>
      <c r="Z8"/>
      <c r="AA8"/>
      <c r="AC8" s="6"/>
      <c r="AE8" s="8"/>
      <c r="AF8" s="29"/>
      <c r="AG8" s="30"/>
    </row>
    <row r="9" spans="1:33" s="7" customFormat="1" ht="27.75" customHeight="1">
      <c r="A9" s="89">
        <v>1</v>
      </c>
      <c r="B9" s="90" t="s">
        <v>10</v>
      </c>
      <c r="C9" s="90"/>
      <c r="D9" s="91"/>
      <c r="E9" s="92"/>
      <c r="F9" s="92"/>
      <c r="G9" s="92"/>
      <c r="H9" s="9">
        <f>Q26</f>
        <v>1</v>
      </c>
      <c r="I9" s="93" t="s">
        <v>12</v>
      </c>
      <c r="J9" s="9">
        <f>S26</f>
        <v>2</v>
      </c>
      <c r="K9" s="94">
        <f>Q21</f>
        <v>1</v>
      </c>
      <c r="L9" s="93" t="s">
        <v>12</v>
      </c>
      <c r="M9" s="95">
        <f>S21</f>
        <v>3</v>
      </c>
      <c r="N9" s="94">
        <f>S18</f>
        <v>1</v>
      </c>
      <c r="O9" s="93" t="s">
        <v>12</v>
      </c>
      <c r="P9" s="95">
        <f>Q18</f>
        <v>4</v>
      </c>
      <c r="Q9" s="96">
        <f>S24</f>
        <v>1</v>
      </c>
      <c r="R9" s="93" t="s">
        <v>12</v>
      </c>
      <c r="S9" s="97">
        <f>Q24</f>
        <v>5</v>
      </c>
      <c r="T9" s="98">
        <f>Q9+N9+K9+H9</f>
        <v>4</v>
      </c>
      <c r="U9" s="99" t="s">
        <v>12</v>
      </c>
      <c r="V9" s="98">
        <f>S9+P9+M9+J9</f>
        <v>14</v>
      </c>
      <c r="W9" s="100">
        <f>IF(H9&gt;J9,2,IF(H9&lt;J9,0,IF(H9=J9,1)))+IF(K9&gt;M9,2,IF(K9&lt;M9,0,IF(K9=M9,1)))+IF(N9&gt;P9,2,IF(N9&lt;P9,0,IF(N9=P9,1)))+IF(Q9&gt;S9,2,IF(Q9&lt;S9,0,IF(Q9=S9,1)))</f>
        <v>0</v>
      </c>
      <c r="X9" s="101"/>
      <c r="Y9" s="39">
        <f>T9-V9</f>
        <v>-10</v>
      </c>
      <c r="Z9"/>
      <c r="AA9"/>
      <c r="AB9" s="102"/>
      <c r="AC9"/>
      <c r="AE9" s="8"/>
      <c r="AF9" s="9"/>
      <c r="AG9" s="9"/>
    </row>
    <row r="10" spans="1:33" s="7" customFormat="1" ht="27.75" customHeight="1">
      <c r="A10" s="89">
        <v>2</v>
      </c>
      <c r="B10" s="103" t="s">
        <v>14</v>
      </c>
      <c r="C10" s="103"/>
      <c r="D10" s="91"/>
      <c r="E10" s="104">
        <f>S26</f>
        <v>2</v>
      </c>
      <c r="F10" s="105" t="s">
        <v>12</v>
      </c>
      <c r="G10" s="106">
        <f>Q26</f>
        <v>1</v>
      </c>
      <c r="H10" s="107"/>
      <c r="I10" s="107"/>
      <c r="J10" s="107"/>
      <c r="K10" s="106">
        <f>Q23</f>
        <v>2</v>
      </c>
      <c r="L10" s="105" t="s">
        <v>12</v>
      </c>
      <c r="M10" s="108">
        <f>S23</f>
        <v>3</v>
      </c>
      <c r="N10" s="109">
        <f>Q20</f>
        <v>2</v>
      </c>
      <c r="O10" s="105" t="s">
        <v>12</v>
      </c>
      <c r="P10" s="108">
        <f>S20</f>
        <v>4</v>
      </c>
      <c r="Q10" s="109">
        <f>S17</f>
        <v>2</v>
      </c>
      <c r="R10" s="105" t="s">
        <v>12</v>
      </c>
      <c r="S10" s="106">
        <f>Q17</f>
        <v>5</v>
      </c>
      <c r="T10" s="98">
        <f>E10+K10+N10+Q10</f>
        <v>8</v>
      </c>
      <c r="U10" s="99" t="s">
        <v>12</v>
      </c>
      <c r="V10" s="98">
        <f>G10+M10+P10+S10</f>
        <v>13</v>
      </c>
      <c r="W10" s="100">
        <f>IF(E10&gt;G10,2,IF(E10&lt;G10,0,IF(E10=G10,1)))+IF(K10&gt;M10,2,IF(K10&lt;M10,0,IF(K10=M10,1)))+IF(N10&gt;P10,2,IF(N10&lt;P10,0,IF(N10=P10,1)))+IF(Q10&gt;S10,2,IF(Q10&lt;S10,0,IF(Q10=S10,1)))</f>
        <v>2</v>
      </c>
      <c r="X10" s="101"/>
      <c r="Y10" s="39">
        <f>T10-V10</f>
        <v>-5</v>
      </c>
      <c r="Z10"/>
      <c r="AA10"/>
      <c r="AB10" s="102"/>
      <c r="AC10"/>
      <c r="AE10" s="8"/>
      <c r="AF10" s="9"/>
      <c r="AG10" s="9"/>
    </row>
    <row r="11" spans="1:33" s="7" customFormat="1" ht="27.75" customHeight="1">
      <c r="A11" s="89">
        <v>3</v>
      </c>
      <c r="B11" s="103" t="s">
        <v>15</v>
      </c>
      <c r="C11" s="103"/>
      <c r="D11" s="91"/>
      <c r="E11" s="104">
        <f>S21</f>
        <v>3</v>
      </c>
      <c r="F11" s="105" t="s">
        <v>12</v>
      </c>
      <c r="G11" s="108">
        <f>Q21</f>
        <v>1</v>
      </c>
      <c r="H11" s="106">
        <f>S23</f>
        <v>3</v>
      </c>
      <c r="I11" s="105" t="s">
        <v>12</v>
      </c>
      <c r="J11" s="106">
        <f>Q23</f>
        <v>2</v>
      </c>
      <c r="K11" s="110"/>
      <c r="L11" s="110"/>
      <c r="M11" s="110"/>
      <c r="N11" s="109">
        <f>Q25</f>
        <v>3</v>
      </c>
      <c r="O11" s="105" t="s">
        <v>12</v>
      </c>
      <c r="P11" s="106">
        <f>S25</f>
        <v>4</v>
      </c>
      <c r="Q11" s="109">
        <f>Q19</f>
        <v>3</v>
      </c>
      <c r="R11" s="105" t="s">
        <v>12</v>
      </c>
      <c r="S11" s="106">
        <f>S19</f>
        <v>5</v>
      </c>
      <c r="T11" s="98">
        <f>Q11+N11+H11+E11</f>
        <v>12</v>
      </c>
      <c r="U11" s="99" t="s">
        <v>12</v>
      </c>
      <c r="V11" s="98">
        <f>S11+P11+J11+G11</f>
        <v>12</v>
      </c>
      <c r="W11" s="100">
        <f>IF(E11&gt;G11,2,IF(E11&lt;G11,0,IF(E11=G11,1)))+IF(H11&gt;J11,2,IF(H11&lt;J11,0,IF(H11=J11,1)))+IF(N11&gt;P11,2,IF(N11&lt;P11,0,IF(N11=P11,1)))+IF(Q11&gt;S11,2,IF(Q11&lt;S11,0,IF(Q11=S11,1)))</f>
        <v>4</v>
      </c>
      <c r="X11" s="101"/>
      <c r="Y11" s="39">
        <f>T11-V11</f>
        <v>0</v>
      </c>
      <c r="Z11"/>
      <c r="AA11"/>
      <c r="AB11" s="102"/>
      <c r="AC11"/>
      <c r="AE11" s="8"/>
      <c r="AF11" s="9"/>
      <c r="AG11" s="9"/>
    </row>
    <row r="12" spans="1:33" s="7" customFormat="1" ht="27.75" customHeight="1">
      <c r="A12" s="89">
        <v>4</v>
      </c>
      <c r="B12" s="111" t="s">
        <v>16</v>
      </c>
      <c r="C12" s="111"/>
      <c r="D12" s="91"/>
      <c r="E12" s="104">
        <f>Q18</f>
        <v>4</v>
      </c>
      <c r="F12" s="105" t="s">
        <v>12</v>
      </c>
      <c r="G12" s="108">
        <f>S18</f>
        <v>1</v>
      </c>
      <c r="H12" s="106">
        <f>S20</f>
        <v>4</v>
      </c>
      <c r="I12" s="105" t="s">
        <v>12</v>
      </c>
      <c r="J12" s="106">
        <f>Q20</f>
        <v>2</v>
      </c>
      <c r="K12" s="109">
        <f>S25</f>
        <v>4</v>
      </c>
      <c r="L12" s="105" t="s">
        <v>12</v>
      </c>
      <c r="M12" s="108">
        <f>Q25</f>
        <v>3</v>
      </c>
      <c r="N12" s="110"/>
      <c r="O12" s="110"/>
      <c r="P12" s="110"/>
      <c r="Q12" s="109">
        <f>Q22</f>
        <v>4</v>
      </c>
      <c r="R12" s="105" t="s">
        <v>12</v>
      </c>
      <c r="S12" s="106">
        <f>S22</f>
        <v>5</v>
      </c>
      <c r="T12" s="98">
        <f>E12+H12+K12+Q12</f>
        <v>16</v>
      </c>
      <c r="U12" s="99" t="s">
        <v>12</v>
      </c>
      <c r="V12" s="98">
        <f>G12+J12+M12+S12</f>
        <v>11</v>
      </c>
      <c r="W12" s="100">
        <f>IF(E12&gt;G12,2,IF(E12&lt;G12,0,IF(E12=G12,1)))+IF(H12&gt;J12,2,IF(H12&lt;J12,0,IF(H12=J12,1)))+IF(K12&gt;M12,2,IF(K12&lt;M12,0,IF(K12=M12,1)))+IF(Q12&gt;S12,2,IF(Q12&lt;S12,0,IF(Q12=S12,1)))</f>
        <v>6</v>
      </c>
      <c r="X12" s="101"/>
      <c r="Y12" s="39">
        <f>T12-V12</f>
        <v>5</v>
      </c>
      <c r="Z12"/>
      <c r="AA12"/>
      <c r="AB12" s="102"/>
      <c r="AC12"/>
      <c r="AE12" s="8"/>
      <c r="AF12" s="9"/>
      <c r="AG12" s="9"/>
    </row>
    <row r="13" spans="1:33" s="7" customFormat="1" ht="27.75" customHeight="1">
      <c r="A13" s="89">
        <v>5</v>
      </c>
      <c r="B13" s="111" t="s">
        <v>28</v>
      </c>
      <c r="C13" s="111"/>
      <c r="D13" s="91"/>
      <c r="E13" s="104">
        <f>Q24</f>
        <v>5</v>
      </c>
      <c r="F13" s="105" t="s">
        <v>12</v>
      </c>
      <c r="G13" s="108">
        <f>S24</f>
        <v>1</v>
      </c>
      <c r="H13" s="106">
        <f>Q17</f>
        <v>5</v>
      </c>
      <c r="I13" s="105" t="s">
        <v>12</v>
      </c>
      <c r="J13" s="106">
        <f>S17</f>
        <v>2</v>
      </c>
      <c r="K13" s="109">
        <f>S19</f>
        <v>5</v>
      </c>
      <c r="L13" s="105" t="s">
        <v>12</v>
      </c>
      <c r="M13" s="108">
        <f>Q19</f>
        <v>3</v>
      </c>
      <c r="N13" s="109">
        <f>S22</f>
        <v>5</v>
      </c>
      <c r="O13" s="105" t="s">
        <v>12</v>
      </c>
      <c r="P13" s="106">
        <f>Q22</f>
        <v>4</v>
      </c>
      <c r="Q13" s="107"/>
      <c r="R13" s="107"/>
      <c r="S13" s="107"/>
      <c r="T13" s="98">
        <f>E13+H13+K13+N13</f>
        <v>20</v>
      </c>
      <c r="U13" s="99" t="s">
        <v>12</v>
      </c>
      <c r="V13" s="98">
        <f>G13+J13+M13+P13</f>
        <v>10</v>
      </c>
      <c r="W13" s="100">
        <f>IF(E13&gt;G13,2,IF(E13&lt;G13,0,IF(E13=G13,1)))+IF(H13&gt;J13,2,IF(H13&lt;J13,0,IF(H13=J13,1)))+IF(K13&gt;M13,2,IF(K13&lt;M13,0,IF(K13=M13,1)))+IF(N13&gt;P13,2,IF(N13&lt;P13,0,IF(N13=P13,1)))</f>
        <v>8</v>
      </c>
      <c r="X13" s="101"/>
      <c r="Y13" s="39">
        <f>T13-V13</f>
        <v>10</v>
      </c>
      <c r="Z13"/>
      <c r="AA13"/>
      <c r="AB13" s="102"/>
      <c r="AC13"/>
      <c r="AE13" s="8"/>
      <c r="AF13" s="9"/>
      <c r="AG13" s="9"/>
    </row>
    <row r="14" spans="1:33" s="7" customFormat="1" ht="12.75" customHeight="1">
      <c r="A14" s="8"/>
      <c r="B14" s="45"/>
      <c r="C14" s="45"/>
      <c r="D14" s="46"/>
      <c r="E14" s="47">
        <f>SUM(E9:E13)</f>
        <v>14</v>
      </c>
      <c r="F14" s="48"/>
      <c r="G14" s="47">
        <f>SUM(G9:G13)</f>
        <v>4</v>
      </c>
      <c r="H14" s="47">
        <f>SUM(H9:H13)</f>
        <v>13</v>
      </c>
      <c r="I14" s="48"/>
      <c r="J14" s="47">
        <f>SUM(J9:J13)</f>
        <v>8</v>
      </c>
      <c r="K14" s="47">
        <f>SUM(K9:K13)</f>
        <v>12</v>
      </c>
      <c r="L14" s="48"/>
      <c r="M14" s="47">
        <f>SUM(M9:M13)</f>
        <v>12</v>
      </c>
      <c r="N14" s="47">
        <f>SUM(N9:N13)</f>
        <v>11</v>
      </c>
      <c r="O14" s="48"/>
      <c r="P14" s="47">
        <f>SUM(P9:P13)</f>
        <v>16</v>
      </c>
      <c r="Q14" s="47">
        <f>SUM(Q9:Q13)</f>
        <v>10</v>
      </c>
      <c r="R14" s="48"/>
      <c r="S14" s="47">
        <f>SUM(S9:S13)</f>
        <v>20</v>
      </c>
      <c r="T14" s="47">
        <f>SUM(T9:T13)</f>
        <v>60</v>
      </c>
      <c r="U14" s="48"/>
      <c r="V14" s="47">
        <f>SUM(V9:V13)</f>
        <v>60</v>
      </c>
      <c r="W14"/>
      <c r="X14"/>
      <c r="Y14"/>
      <c r="Z14" s="47"/>
      <c r="AA14" s="15"/>
      <c r="AB14" s="102"/>
      <c r="AC14" s="6"/>
      <c r="AE14" s="8"/>
      <c r="AF14" s="9"/>
      <c r="AG14" s="9"/>
    </row>
    <row r="15" spans="1:33" s="50" customFormat="1" ht="15.75" customHeight="1">
      <c r="A15" s="49" t="s">
        <v>17</v>
      </c>
      <c r="C15" s="51"/>
      <c r="D15" s="51"/>
      <c r="V15" s="112" t="s">
        <v>29</v>
      </c>
      <c r="Z15" s="9"/>
      <c r="AA15" s="9"/>
      <c r="AB15" s="9"/>
      <c r="AC15" s="52"/>
      <c r="AE15" s="9"/>
      <c r="AF15" s="53"/>
      <c r="AG15" s="9"/>
    </row>
    <row r="16" spans="1:256" s="57" customFormat="1" ht="33.75" customHeight="1">
      <c r="A16" s="54">
        <v>0.01597222222222222</v>
      </c>
      <c r="B16" s="54"/>
      <c r="C16" s="28" t="s">
        <v>19</v>
      </c>
      <c r="D16" s="28"/>
      <c r="E16" s="28"/>
      <c r="F16" s="28"/>
      <c r="G16" s="28"/>
      <c r="H16" s="22" t="s">
        <v>20</v>
      </c>
      <c r="I16" s="22"/>
      <c r="J16" s="22"/>
      <c r="K16" s="22"/>
      <c r="L16" s="55" t="s">
        <v>21</v>
      </c>
      <c r="M16" s="56" t="s">
        <v>22</v>
      </c>
      <c r="N16" s="56"/>
      <c r="O16" s="56"/>
      <c r="P16" s="56"/>
      <c r="Q16" s="28" t="s">
        <v>23</v>
      </c>
      <c r="R16" s="28"/>
      <c r="S16" s="28"/>
      <c r="T16" s="28" t="s">
        <v>30</v>
      </c>
      <c r="U16" s="28"/>
      <c r="V16" s="28"/>
      <c r="W16" s="57" t="s">
        <v>31</v>
      </c>
      <c r="AC16" s="113"/>
      <c r="AE16" s="114"/>
      <c r="AF16" s="29"/>
      <c r="AG16" s="29"/>
      <c r="IT16" s="7"/>
      <c r="IU16" s="7"/>
      <c r="IV16" s="7"/>
    </row>
    <row r="17" spans="1:33" s="7" customFormat="1" ht="25.5" customHeight="1">
      <c r="A17" s="58">
        <v>1</v>
      </c>
      <c r="B17" s="59">
        <v>0.3541666666666667</v>
      </c>
      <c r="C17" s="60"/>
      <c r="D17" s="60"/>
      <c r="E17" s="60"/>
      <c r="F17" s="60"/>
      <c r="G17" s="60"/>
      <c r="H17" s="115" t="str">
        <f>B13</f>
        <v>E5</v>
      </c>
      <c r="I17" s="115"/>
      <c r="J17" s="115"/>
      <c r="K17" s="115"/>
      <c r="L17" s="116" t="s">
        <v>12</v>
      </c>
      <c r="M17" s="117" t="str">
        <f>B10</f>
        <v>B2</v>
      </c>
      <c r="N17" s="117"/>
      <c r="O17" s="117"/>
      <c r="P17" s="117"/>
      <c r="Q17" s="118">
        <v>5</v>
      </c>
      <c r="R17" s="119"/>
      <c r="S17" s="120">
        <v>2</v>
      </c>
      <c r="T17" s="121"/>
      <c r="U17" s="119"/>
      <c r="V17" s="122"/>
      <c r="W17" s="8" t="s">
        <v>31</v>
      </c>
      <c r="X17" s="8" t="s">
        <v>31</v>
      </c>
      <c r="Y17" s="8" t="s">
        <v>31</v>
      </c>
      <c r="Z17" s="123"/>
      <c r="AA17" s="124"/>
      <c r="AB17" s="124"/>
      <c r="AC17" s="125"/>
      <c r="AD17" s="124"/>
      <c r="AE17" s="8"/>
      <c r="AF17" s="9"/>
      <c r="AG17" s="9"/>
    </row>
    <row r="18" spans="1:33" s="7" customFormat="1" ht="25.5" customHeight="1">
      <c r="A18" s="58">
        <f>A17+1</f>
        <v>2</v>
      </c>
      <c r="B18" s="59">
        <f>B17+A$16</f>
        <v>0.3701388888888889</v>
      </c>
      <c r="C18" s="67"/>
      <c r="D18" s="67"/>
      <c r="E18" s="67"/>
      <c r="F18" s="67"/>
      <c r="G18" s="67"/>
      <c r="H18" s="126" t="str">
        <f>B12</f>
        <v>D4</v>
      </c>
      <c r="I18" s="126"/>
      <c r="J18" s="126"/>
      <c r="K18" s="126"/>
      <c r="L18" s="127" t="s">
        <v>12</v>
      </c>
      <c r="M18" s="128" t="str">
        <f>B9</f>
        <v>A1</v>
      </c>
      <c r="N18" s="128"/>
      <c r="O18" s="128"/>
      <c r="P18" s="128"/>
      <c r="Q18" s="129">
        <v>4</v>
      </c>
      <c r="R18" s="130"/>
      <c r="S18" s="131">
        <v>1</v>
      </c>
      <c r="T18" s="132"/>
      <c r="U18" s="130"/>
      <c r="V18" s="133"/>
      <c r="W18" s="8"/>
      <c r="X18" s="8"/>
      <c r="Y18" s="8"/>
      <c r="Z18" s="123"/>
      <c r="AA18" s="124"/>
      <c r="AB18" s="124"/>
      <c r="AC18" s="125"/>
      <c r="AD18" s="124"/>
      <c r="AE18" s="8"/>
      <c r="AF18" s="9"/>
      <c r="AG18" s="9"/>
    </row>
    <row r="19" spans="1:33" s="7" customFormat="1" ht="25.5" customHeight="1">
      <c r="A19" s="58">
        <f>A18+1</f>
        <v>3</v>
      </c>
      <c r="B19" s="59">
        <f>B18+A$16</f>
        <v>0.3861111111111111</v>
      </c>
      <c r="C19" s="67"/>
      <c r="D19" s="67"/>
      <c r="E19" s="67"/>
      <c r="F19" s="67"/>
      <c r="G19" s="67"/>
      <c r="H19" s="126" t="str">
        <f>B11</f>
        <v>C3</v>
      </c>
      <c r="I19" s="126"/>
      <c r="J19" s="126"/>
      <c r="K19" s="126"/>
      <c r="L19" s="127" t="s">
        <v>12</v>
      </c>
      <c r="M19" s="128" t="str">
        <f>B13</f>
        <v>E5</v>
      </c>
      <c r="N19" s="128"/>
      <c r="O19" s="128"/>
      <c r="P19" s="128"/>
      <c r="Q19" s="129">
        <v>3</v>
      </c>
      <c r="R19" s="130"/>
      <c r="S19" s="131">
        <v>5</v>
      </c>
      <c r="T19" s="132"/>
      <c r="U19" s="130"/>
      <c r="V19" s="133"/>
      <c r="Z19" s="134"/>
      <c r="AA19" s="124"/>
      <c r="AB19" s="124"/>
      <c r="AC19" s="125"/>
      <c r="AD19" s="124"/>
      <c r="AE19" s="8"/>
      <c r="AF19" s="9"/>
      <c r="AG19" s="9"/>
    </row>
    <row r="20" spans="1:33" s="7" customFormat="1" ht="25.5" customHeight="1">
      <c r="A20" s="58">
        <f>A19+1</f>
        <v>4</v>
      </c>
      <c r="B20" s="59">
        <f>B19+A$16</f>
        <v>0.40208333333333335</v>
      </c>
      <c r="C20" s="67"/>
      <c r="D20" s="67"/>
      <c r="E20" s="67"/>
      <c r="F20" s="67"/>
      <c r="G20" s="67"/>
      <c r="H20" s="126" t="str">
        <f>B10</f>
        <v>B2</v>
      </c>
      <c r="I20" s="126"/>
      <c r="J20" s="126"/>
      <c r="K20" s="126"/>
      <c r="L20" s="127" t="s">
        <v>12</v>
      </c>
      <c r="M20" s="128" t="str">
        <f>B12</f>
        <v>D4</v>
      </c>
      <c r="N20" s="128"/>
      <c r="O20" s="128"/>
      <c r="P20" s="128"/>
      <c r="Q20" s="129">
        <v>2</v>
      </c>
      <c r="R20" s="130"/>
      <c r="S20" s="131">
        <v>4</v>
      </c>
      <c r="T20" s="132"/>
      <c r="U20" s="130"/>
      <c r="V20" s="133"/>
      <c r="W20" s="8" t="s">
        <v>31</v>
      </c>
      <c r="X20" s="8" t="s">
        <v>31</v>
      </c>
      <c r="Y20" s="8" t="s">
        <v>31</v>
      </c>
      <c r="Z20" s="123"/>
      <c r="AA20" s="124"/>
      <c r="AB20" s="124"/>
      <c r="AC20" s="125"/>
      <c r="AD20" s="124"/>
      <c r="AE20" s="8"/>
      <c r="AF20" s="9"/>
      <c r="AG20" s="9"/>
    </row>
    <row r="21" spans="1:33" s="7" customFormat="1" ht="25.5" customHeight="1">
      <c r="A21" s="58">
        <f>A20+1</f>
        <v>5</v>
      </c>
      <c r="B21" s="59">
        <f>B20+A$16</f>
        <v>0.41805555555555557</v>
      </c>
      <c r="C21" s="67"/>
      <c r="D21" s="67"/>
      <c r="E21" s="67"/>
      <c r="F21" s="67"/>
      <c r="G21" s="67"/>
      <c r="H21" s="126" t="str">
        <f>B9</f>
        <v>A1</v>
      </c>
      <c r="I21" s="126"/>
      <c r="J21" s="126"/>
      <c r="K21" s="126"/>
      <c r="L21" s="127" t="s">
        <v>12</v>
      </c>
      <c r="M21" s="128" t="str">
        <f>B11</f>
        <v>C3</v>
      </c>
      <c r="N21" s="128"/>
      <c r="O21" s="128"/>
      <c r="P21" s="128"/>
      <c r="Q21" s="129">
        <v>1</v>
      </c>
      <c r="R21" s="130"/>
      <c r="S21" s="131">
        <v>3</v>
      </c>
      <c r="T21" s="132"/>
      <c r="U21" s="130"/>
      <c r="V21" s="133"/>
      <c r="W21" s="8" t="s">
        <v>31</v>
      </c>
      <c r="X21" s="8" t="s">
        <v>31</v>
      </c>
      <c r="Y21" s="8" t="s">
        <v>31</v>
      </c>
      <c r="Z21" s="123"/>
      <c r="AA21" s="124"/>
      <c r="AB21" s="124"/>
      <c r="AC21" s="125"/>
      <c r="AD21" s="124"/>
      <c r="AE21" s="8"/>
      <c r="AF21" s="9"/>
      <c r="AG21" s="9"/>
    </row>
    <row r="22" spans="1:33" s="7" customFormat="1" ht="25.5" customHeight="1">
      <c r="A22" s="58">
        <f>A21+1</f>
        <v>6</v>
      </c>
      <c r="B22" s="59">
        <f>B21+A$16</f>
        <v>0.4340277777777778</v>
      </c>
      <c r="C22" s="67"/>
      <c r="D22" s="67"/>
      <c r="E22" s="67"/>
      <c r="F22" s="67"/>
      <c r="G22" s="67"/>
      <c r="H22" s="126" t="str">
        <f>B12</f>
        <v>D4</v>
      </c>
      <c r="I22" s="126"/>
      <c r="J22" s="126"/>
      <c r="K22" s="126"/>
      <c r="L22" s="127" t="s">
        <v>12</v>
      </c>
      <c r="M22" s="128" t="str">
        <f>B13</f>
        <v>E5</v>
      </c>
      <c r="N22" s="128"/>
      <c r="O22" s="128"/>
      <c r="P22" s="128"/>
      <c r="Q22" s="129">
        <v>4</v>
      </c>
      <c r="R22" s="130"/>
      <c r="S22" s="131">
        <v>5</v>
      </c>
      <c r="T22" s="132"/>
      <c r="U22" s="130"/>
      <c r="V22" s="133"/>
      <c r="W22" s="8" t="s">
        <v>31</v>
      </c>
      <c r="X22" s="8" t="s">
        <v>31</v>
      </c>
      <c r="Y22" s="8" t="s">
        <v>31</v>
      </c>
      <c r="Z22" s="123"/>
      <c r="AA22" s="124"/>
      <c r="AB22" s="124"/>
      <c r="AC22" s="125"/>
      <c r="AD22" s="124"/>
      <c r="AE22" s="8"/>
      <c r="AF22" s="9"/>
      <c r="AG22" s="9"/>
    </row>
    <row r="23" spans="1:33" s="7" customFormat="1" ht="25.5" customHeight="1">
      <c r="A23" s="58">
        <f>A22+1</f>
        <v>7</v>
      </c>
      <c r="B23" s="59">
        <f>B22+A$16</f>
        <v>0.45</v>
      </c>
      <c r="C23" s="67"/>
      <c r="D23" s="67"/>
      <c r="E23" s="67"/>
      <c r="F23" s="67"/>
      <c r="G23" s="67"/>
      <c r="H23" s="126" t="str">
        <f>B10</f>
        <v>B2</v>
      </c>
      <c r="I23" s="126"/>
      <c r="J23" s="126"/>
      <c r="K23" s="126"/>
      <c r="L23" s="127" t="s">
        <v>12</v>
      </c>
      <c r="M23" s="128" t="str">
        <f>B11</f>
        <v>C3</v>
      </c>
      <c r="N23" s="128"/>
      <c r="O23" s="128"/>
      <c r="P23" s="128"/>
      <c r="Q23" s="129">
        <v>2</v>
      </c>
      <c r="R23" s="130"/>
      <c r="S23" s="131">
        <v>3</v>
      </c>
      <c r="T23" s="132"/>
      <c r="U23" s="130"/>
      <c r="V23" s="133"/>
      <c r="W23" s="8" t="s">
        <v>31</v>
      </c>
      <c r="X23" s="8" t="s">
        <v>31</v>
      </c>
      <c r="Y23" s="8" t="s">
        <v>31</v>
      </c>
      <c r="Z23" s="123"/>
      <c r="AA23" s="124"/>
      <c r="AB23" s="124"/>
      <c r="AC23" s="125"/>
      <c r="AD23" s="124"/>
      <c r="AE23" s="8"/>
      <c r="AF23" s="9"/>
      <c r="AG23" s="9"/>
    </row>
    <row r="24" spans="1:33" s="7" customFormat="1" ht="25.5" customHeight="1">
      <c r="A24" s="58">
        <f>A23+1</f>
        <v>8</v>
      </c>
      <c r="B24" s="59">
        <f>B23+A$16</f>
        <v>0.46597222222222223</v>
      </c>
      <c r="C24" s="67"/>
      <c r="D24" s="67"/>
      <c r="E24" s="67"/>
      <c r="F24" s="67"/>
      <c r="G24" s="67"/>
      <c r="H24" s="126" t="str">
        <f>B13</f>
        <v>E5</v>
      </c>
      <c r="I24" s="126"/>
      <c r="J24" s="126"/>
      <c r="K24" s="126"/>
      <c r="L24" s="127" t="s">
        <v>12</v>
      </c>
      <c r="M24" s="128" t="str">
        <f>B9</f>
        <v>A1</v>
      </c>
      <c r="N24" s="128"/>
      <c r="O24" s="128"/>
      <c r="P24" s="128"/>
      <c r="Q24" s="129">
        <v>5</v>
      </c>
      <c r="R24" s="130"/>
      <c r="S24" s="131">
        <v>1</v>
      </c>
      <c r="T24" s="132"/>
      <c r="U24" s="130"/>
      <c r="V24" s="133"/>
      <c r="W24" s="8"/>
      <c r="X24" s="8"/>
      <c r="Y24" s="8"/>
      <c r="Z24" s="123"/>
      <c r="AA24" s="124"/>
      <c r="AB24" s="124"/>
      <c r="AC24" s="125"/>
      <c r="AD24" s="124"/>
      <c r="AE24" s="8"/>
      <c r="AF24" s="9"/>
      <c r="AG24" s="9"/>
    </row>
    <row r="25" spans="1:33" s="7" customFormat="1" ht="25.5" customHeight="1">
      <c r="A25" s="58">
        <f>A24+1</f>
        <v>9</v>
      </c>
      <c r="B25" s="59">
        <f>B24+A$16</f>
        <v>0.48194444444444445</v>
      </c>
      <c r="C25" s="67"/>
      <c r="D25" s="67"/>
      <c r="E25" s="67"/>
      <c r="F25" s="67"/>
      <c r="G25" s="67"/>
      <c r="H25" s="126" t="str">
        <f>B11</f>
        <v>C3</v>
      </c>
      <c r="I25" s="126"/>
      <c r="J25" s="126"/>
      <c r="K25" s="126"/>
      <c r="L25" s="127" t="s">
        <v>12</v>
      </c>
      <c r="M25" s="128" t="str">
        <f>B12</f>
        <v>D4</v>
      </c>
      <c r="N25" s="128"/>
      <c r="O25" s="128"/>
      <c r="P25" s="128"/>
      <c r="Q25" s="129">
        <v>3</v>
      </c>
      <c r="R25" s="130"/>
      <c r="S25" s="131">
        <v>4</v>
      </c>
      <c r="T25" s="132"/>
      <c r="U25" s="130"/>
      <c r="V25" s="133"/>
      <c r="Z25" s="134"/>
      <c r="AA25" s="124"/>
      <c r="AB25" s="124"/>
      <c r="AC25" s="125"/>
      <c r="AD25" s="124"/>
      <c r="AE25" s="8"/>
      <c r="AF25" s="9"/>
      <c r="AG25" s="9"/>
    </row>
    <row r="26" spans="1:33" s="7" customFormat="1" ht="25.5" customHeight="1">
      <c r="A26" s="58">
        <f>A25+1</f>
        <v>10</v>
      </c>
      <c r="B26" s="59">
        <f>B25+A$16</f>
        <v>0.4979166666666667</v>
      </c>
      <c r="C26" s="67"/>
      <c r="D26" s="67"/>
      <c r="E26" s="67"/>
      <c r="F26" s="67"/>
      <c r="G26" s="67"/>
      <c r="H26" s="126" t="str">
        <f>B9</f>
        <v>A1</v>
      </c>
      <c r="I26" s="126"/>
      <c r="J26" s="126"/>
      <c r="K26" s="126"/>
      <c r="L26" s="127" t="s">
        <v>12</v>
      </c>
      <c r="M26" s="128" t="str">
        <f>B10</f>
        <v>B2</v>
      </c>
      <c r="N26" s="128"/>
      <c r="O26" s="128"/>
      <c r="P26" s="128"/>
      <c r="Q26" s="129">
        <v>1</v>
      </c>
      <c r="R26" s="130"/>
      <c r="S26" s="131">
        <v>2</v>
      </c>
      <c r="T26" s="132"/>
      <c r="U26" s="130"/>
      <c r="V26" s="133"/>
      <c r="W26" s="8" t="s">
        <v>31</v>
      </c>
      <c r="X26" s="8" t="s">
        <v>31</v>
      </c>
      <c r="Y26" s="8" t="s">
        <v>31</v>
      </c>
      <c r="Z26" s="123"/>
      <c r="AA26" s="124"/>
      <c r="AB26" s="124"/>
      <c r="AC26" s="125"/>
      <c r="AD26" s="124"/>
      <c r="AE26" s="8"/>
      <c r="AF26" s="9"/>
      <c r="AG26" s="9"/>
    </row>
    <row r="27" ht="8.25" customHeight="1"/>
    <row r="28" spans="1:33" s="77" customFormat="1" ht="12.75">
      <c r="A28" s="75">
        <f>B26+A16+A29</f>
        <v>0.5208333333333333</v>
      </c>
      <c r="B28" s="75"/>
      <c r="C28" s="76" t="s">
        <v>24</v>
      </c>
      <c r="AC28" s="78"/>
      <c r="AE28" s="4"/>
      <c r="AF28" s="4"/>
      <c r="AG28" s="4"/>
    </row>
    <row r="29" spans="1:2" ht="12.75">
      <c r="A29" s="79">
        <v>0.006944444444444444</v>
      </c>
      <c r="B29" s="79"/>
    </row>
    <row r="33" spans="3:13" ht="12.75">
      <c r="C33" s="80"/>
      <c r="D33" s="81"/>
      <c r="E33" s="82"/>
      <c r="F33" s="82"/>
      <c r="G33" s="82"/>
      <c r="H33" s="82"/>
      <c r="I33" s="82"/>
      <c r="J33" s="82"/>
      <c r="K33" s="82"/>
      <c r="L33" s="82"/>
      <c r="M33" s="82"/>
    </row>
    <row r="34" spans="3:13" ht="12.75">
      <c r="C34" s="83"/>
      <c r="D34" s="81"/>
      <c r="E34" s="82"/>
      <c r="F34" s="82"/>
      <c r="G34" s="82"/>
      <c r="H34" s="82"/>
      <c r="I34" s="82"/>
      <c r="J34" s="82"/>
      <c r="K34" s="82"/>
      <c r="L34" s="82"/>
      <c r="M34" s="82"/>
    </row>
    <row r="35" spans="3:22" ht="12.75">
      <c r="C35" s="84"/>
      <c r="D35" s="85"/>
      <c r="E35" s="85"/>
      <c r="V35" s="135"/>
    </row>
    <row r="36" spans="3:22" ht="12.75">
      <c r="C36" s="86"/>
      <c r="D36" s="85"/>
      <c r="E36" s="85"/>
      <c r="V36" s="135"/>
    </row>
    <row r="37" spans="3:22" ht="12.75">
      <c r="C37" s="84"/>
      <c r="D37" s="85"/>
      <c r="E37" s="85"/>
      <c r="V37" s="135"/>
    </row>
    <row r="38" spans="3:5" ht="12.75">
      <c r="C38" s="84"/>
      <c r="D38" s="85"/>
      <c r="E38" s="85"/>
    </row>
    <row r="39" spans="3:22" ht="12.75">
      <c r="C39" s="84"/>
      <c r="D39" s="85"/>
      <c r="E39" s="85"/>
      <c r="V39" s="135"/>
    </row>
    <row r="40" spans="3:22" ht="12.75">
      <c r="C40" s="84"/>
      <c r="D40" s="85"/>
      <c r="E40" s="85"/>
      <c r="V40" s="135"/>
    </row>
    <row r="41" spans="3:22" ht="12.75">
      <c r="C41" s="84"/>
      <c r="D41" s="85"/>
      <c r="E41" s="85"/>
      <c r="V41" s="135"/>
    </row>
    <row r="42" spans="3:4" ht="12.75">
      <c r="C42" s="84"/>
      <c r="D42" s="85"/>
    </row>
    <row r="43" spans="3:22" ht="12.75">
      <c r="C43" s="84"/>
      <c r="D43" s="85"/>
      <c r="E43" s="85"/>
      <c r="V43" s="135"/>
    </row>
    <row r="44" spans="3:22" ht="12.75">
      <c r="C44" s="84"/>
      <c r="D44" s="85"/>
      <c r="E44" s="85"/>
      <c r="V44" s="135"/>
    </row>
    <row r="45" spans="3:22" ht="12.75">
      <c r="C45" s="84"/>
      <c r="D45" s="85"/>
      <c r="E45" s="85"/>
      <c r="V45" s="135"/>
    </row>
    <row r="46" spans="3:4" ht="12.75">
      <c r="C46" s="84"/>
      <c r="D46" s="85"/>
    </row>
    <row r="47" spans="3:22" ht="12.75">
      <c r="C47" s="84"/>
      <c r="D47" s="85"/>
      <c r="E47" s="85"/>
      <c r="V47" s="135"/>
    </row>
    <row r="48" spans="3:22" ht="12.75">
      <c r="C48" s="84"/>
      <c r="D48" s="85"/>
      <c r="E48" s="85"/>
      <c r="V48" s="135"/>
    </row>
    <row r="49" spans="3:22" ht="12.75">
      <c r="C49" s="84"/>
      <c r="D49" s="85"/>
      <c r="E49" s="85"/>
      <c r="V49" s="135"/>
    </row>
  </sheetData>
  <sheetProtection selectLockedCells="1" selectUnlockedCells="1"/>
  <mergeCells count="59">
    <mergeCell ref="A1:Y1"/>
    <mergeCell ref="A2:Y2"/>
    <mergeCell ref="A3:Y3"/>
    <mergeCell ref="A4:Y4"/>
    <mergeCell ref="A6:AA6"/>
    <mergeCell ref="E8:G8"/>
    <mergeCell ref="H8:J8"/>
    <mergeCell ref="K8:M8"/>
    <mergeCell ref="N8:P8"/>
    <mergeCell ref="Q8:S8"/>
    <mergeCell ref="T8:V8"/>
    <mergeCell ref="B9:C9"/>
    <mergeCell ref="E9:G9"/>
    <mergeCell ref="B10:C10"/>
    <mergeCell ref="H10:J10"/>
    <mergeCell ref="B11:C11"/>
    <mergeCell ref="K11:M11"/>
    <mergeCell ref="B12:C12"/>
    <mergeCell ref="N12:P12"/>
    <mergeCell ref="B13:C13"/>
    <mergeCell ref="Q13:S13"/>
    <mergeCell ref="A16:B16"/>
    <mergeCell ref="C16:G16"/>
    <mergeCell ref="H16:K16"/>
    <mergeCell ref="M16:P16"/>
    <mergeCell ref="Q16:S16"/>
    <mergeCell ref="T16:V16"/>
    <mergeCell ref="C17:G17"/>
    <mergeCell ref="H17:K17"/>
    <mergeCell ref="M17:P17"/>
    <mergeCell ref="C18:G18"/>
    <mergeCell ref="H18:K18"/>
    <mergeCell ref="M18:P18"/>
    <mergeCell ref="C19:G19"/>
    <mergeCell ref="H19:K19"/>
    <mergeCell ref="M19:P19"/>
    <mergeCell ref="C20:G20"/>
    <mergeCell ref="H20:K20"/>
    <mergeCell ref="M20:P20"/>
    <mergeCell ref="C21:G21"/>
    <mergeCell ref="H21:K21"/>
    <mergeCell ref="M21:P21"/>
    <mergeCell ref="C22:G22"/>
    <mergeCell ref="H22:K22"/>
    <mergeCell ref="M22:P22"/>
    <mergeCell ref="C23:G23"/>
    <mergeCell ref="H23:K23"/>
    <mergeCell ref="M23:P23"/>
    <mergeCell ref="C24:G24"/>
    <mergeCell ref="H24:K24"/>
    <mergeCell ref="M24:P24"/>
    <mergeCell ref="C25:G25"/>
    <mergeCell ref="H25:K25"/>
    <mergeCell ref="M25:P25"/>
    <mergeCell ref="C26:G26"/>
    <mergeCell ref="H26:K26"/>
    <mergeCell ref="M26:P26"/>
    <mergeCell ref="A28:B28"/>
    <mergeCell ref="A29:B29"/>
  </mergeCells>
  <conditionalFormatting sqref="E9:S13">
    <cfRule type="cellIs" priority="1" dxfId="0" operator="equal" stopIfTrue="1">
      <formula>0</formula>
    </cfRule>
  </conditionalFormatting>
  <printOptions/>
  <pageMargins left="0.43333333333333335" right="0" top="0.15763888888888888" bottom="0.15763888888888888" header="0.5118055555555555" footer="0.5118055555555555"/>
  <pageSetup cellComments="atEnd" horizontalDpi="300" verticalDpi="300" orientation="portrait" paperSize="9" scal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5"/>
  <sheetViews>
    <sheetView zoomScale="70" zoomScaleNormal="70" workbookViewId="0" topLeftCell="A1">
      <selection activeCell="AG7" sqref="AG7"/>
    </sheetView>
  </sheetViews>
  <sheetFormatPr defaultColWidth="9.140625" defaultRowHeight="12.75"/>
  <cols>
    <col min="1" max="1" width="3.57421875" style="1" customWidth="1"/>
    <col min="2" max="2" width="7.00390625" style="1" customWidth="1"/>
    <col min="3" max="3" width="15.57421875" style="1" customWidth="1"/>
    <col min="4" max="4" width="5.421875" style="1" customWidth="1"/>
    <col min="5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7" width="4.7109375" style="1" customWidth="1"/>
    <col min="18" max="18" width="1.7109375" style="1" customWidth="1"/>
    <col min="19" max="20" width="4.7109375" style="1" customWidth="1"/>
    <col min="21" max="21" width="1.7109375" style="1" customWidth="1"/>
    <col min="22" max="22" width="4.7109375" style="1" customWidth="1"/>
    <col min="23" max="23" width="5.57421875" style="1" customWidth="1"/>
    <col min="24" max="24" width="1.7109375" style="1" customWidth="1"/>
    <col min="25" max="25" width="5.57421875" style="1" customWidth="1"/>
    <col min="26" max="28" width="9.140625" style="1" customWidth="1"/>
    <col min="29" max="29" width="6.00390625" style="2" customWidth="1"/>
    <col min="30" max="30" width="5.00390625" style="1" customWidth="1"/>
    <col min="31" max="31" width="9.140625" style="3" customWidth="1"/>
    <col min="32" max="33" width="9.140625" style="4" customWidth="1"/>
    <col min="34" max="16384" width="9.140625" style="1" customWidth="1"/>
  </cols>
  <sheetData>
    <row r="1" spans="1:33" s="7" customFormat="1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C1" s="6"/>
      <c r="AE1" s="8"/>
      <c r="AF1" s="9"/>
      <c r="AG1" s="9"/>
    </row>
    <row r="2" spans="1:33" s="7" customFormat="1" ht="42.7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C2" s="6"/>
      <c r="AE2" s="8"/>
      <c r="AF2" s="9"/>
      <c r="AG2" s="9"/>
    </row>
    <row r="3" spans="1:256" s="13" customFormat="1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C3" s="12"/>
      <c r="AE3" s="14"/>
      <c r="AF3" s="15"/>
      <c r="AG3" s="15"/>
      <c r="IT3" s="7"/>
      <c r="IU3" s="7"/>
      <c r="IV3" s="7"/>
    </row>
    <row r="4" spans="1:33" s="7" customFormat="1" ht="12.75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87"/>
      <c r="AC4" s="6"/>
      <c r="AE4" s="8"/>
      <c r="AF4" s="9"/>
      <c r="AG4" s="9"/>
    </row>
    <row r="5" spans="3:33" s="7" customFormat="1" ht="4.5" customHeight="1">
      <c r="C5" s="17"/>
      <c r="D5" s="18"/>
      <c r="W5" s="19"/>
      <c r="X5" s="20"/>
      <c r="Y5" s="20"/>
      <c r="Z5" s="20"/>
      <c r="AA5" s="20"/>
      <c r="AC5" s="6"/>
      <c r="AE5" s="8"/>
      <c r="AF5" s="9"/>
      <c r="AG5" s="9"/>
    </row>
    <row r="6" spans="1:33" s="7" customFormat="1" ht="12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C6" s="6"/>
      <c r="AE6" s="8"/>
      <c r="AF6" s="9"/>
      <c r="AG6" s="9"/>
    </row>
    <row r="7" spans="2:33" s="7" customFormat="1" ht="56.25" customHeight="1">
      <c r="B7" s="88"/>
      <c r="C7" s="51"/>
      <c r="D7" s="17"/>
      <c r="H7" s="51"/>
      <c r="W7" s="17"/>
      <c r="AC7" s="6"/>
      <c r="AE7" s="8"/>
      <c r="AF7" s="9"/>
      <c r="AG7" s="9"/>
    </row>
    <row r="8" spans="1:33" s="7" customFormat="1" ht="45.75" customHeight="1">
      <c r="A8" s="22"/>
      <c r="B8" s="23" t="s">
        <v>5</v>
      </c>
      <c r="C8" s="23"/>
      <c r="D8" s="24" t="s">
        <v>27</v>
      </c>
      <c r="E8" s="25" t="str">
        <f>B9</f>
        <v>A1</v>
      </c>
      <c r="F8" s="25"/>
      <c r="G8" s="25"/>
      <c r="H8" s="26" t="str">
        <f>B10</f>
        <v>B2</v>
      </c>
      <c r="I8" s="26"/>
      <c r="J8" s="26"/>
      <c r="K8" s="26" t="str">
        <f>B11</f>
        <v>C3</v>
      </c>
      <c r="L8" s="26"/>
      <c r="M8" s="26"/>
      <c r="N8" s="27" t="str">
        <f>B12</f>
        <v>D4</v>
      </c>
      <c r="O8" s="27"/>
      <c r="P8" s="27"/>
      <c r="Q8" s="26" t="str">
        <f>B13</f>
        <v>E5</v>
      </c>
      <c r="R8" s="26"/>
      <c r="S8" s="26"/>
      <c r="T8" s="136" t="str">
        <f>B14</f>
        <v>F6</v>
      </c>
      <c r="U8" s="136"/>
      <c r="V8" s="136"/>
      <c r="W8" s="28" t="s">
        <v>7</v>
      </c>
      <c r="X8" s="28"/>
      <c r="Y8" s="28"/>
      <c r="Z8" s="22" t="s">
        <v>8</v>
      </c>
      <c r="AA8" s="28" t="s">
        <v>9</v>
      </c>
      <c r="AC8" s="6"/>
      <c r="AE8" s="8"/>
      <c r="AF8" s="29"/>
      <c r="AG8" s="30"/>
    </row>
    <row r="9" spans="1:33" s="7" customFormat="1" ht="27.75" customHeight="1">
      <c r="A9" s="89">
        <v>1</v>
      </c>
      <c r="B9" s="90" t="s">
        <v>10</v>
      </c>
      <c r="C9" s="90"/>
      <c r="D9" s="91"/>
      <c r="E9" s="92"/>
      <c r="F9" s="92"/>
      <c r="G9" s="92"/>
      <c r="H9" s="9">
        <f>Q32</f>
        <v>1</v>
      </c>
      <c r="I9" s="93" t="s">
        <v>12</v>
      </c>
      <c r="J9" s="9">
        <f>S32</f>
        <v>2</v>
      </c>
      <c r="K9" s="94">
        <f>S29</f>
        <v>1</v>
      </c>
      <c r="L9" s="93" t="s">
        <v>12</v>
      </c>
      <c r="M9" s="95">
        <f>Q29</f>
        <v>3</v>
      </c>
      <c r="N9" s="94">
        <f>Q25</f>
        <v>1</v>
      </c>
      <c r="O9" s="93" t="s">
        <v>12</v>
      </c>
      <c r="P9" s="95">
        <f>S25</f>
        <v>4</v>
      </c>
      <c r="Q9" s="96">
        <f>S19</f>
        <v>1</v>
      </c>
      <c r="R9" s="93" t="s">
        <v>12</v>
      </c>
      <c r="S9" s="97">
        <f>Q19</f>
        <v>5</v>
      </c>
      <c r="T9" s="137">
        <f>S21</f>
        <v>1</v>
      </c>
      <c r="U9" s="138" t="s">
        <v>12</v>
      </c>
      <c r="V9" s="139">
        <f>Q21</f>
        <v>6</v>
      </c>
      <c r="W9" s="98">
        <f>T9+Q9+N9+K9+H9</f>
        <v>5</v>
      </c>
      <c r="X9" s="99" t="s">
        <v>12</v>
      </c>
      <c r="Y9" s="140">
        <f>V9+S9+P9+M9+J9</f>
        <v>20</v>
      </c>
      <c r="Z9" s="100">
        <f>IF(H9&gt;J9,2,IF(H9&lt;J9,0,IF(H9=J9,1)))+IF(K9&gt;M9,2,IF(K9&lt;M9,0,IF(K9=M9,1)))+IF(N9&gt;P9,2,IF(N9&lt;P9,0,IF(N9=P9,1)))+IF(Q9&gt;S9,2,IF(Q9&lt;S9,0,IF(Q9=S9,1)))+IF(T9&gt;V9,2,IF(T9&lt;V9,0,IF(T9=V9,1)))</f>
        <v>0</v>
      </c>
      <c r="AA9" s="101"/>
      <c r="AB9" s="102"/>
      <c r="AC9" s="39">
        <f>W9-Y9</f>
        <v>-15</v>
      </c>
      <c r="AE9" s="8"/>
      <c r="AF9" s="9"/>
      <c r="AG9" s="9"/>
    </row>
    <row r="10" spans="1:33" s="7" customFormat="1" ht="27.75" customHeight="1">
      <c r="A10" s="89">
        <v>2</v>
      </c>
      <c r="B10" s="103" t="s">
        <v>14</v>
      </c>
      <c r="C10" s="103"/>
      <c r="D10" s="91"/>
      <c r="E10" s="104">
        <f>S32</f>
        <v>2</v>
      </c>
      <c r="F10" s="105" t="s">
        <v>12</v>
      </c>
      <c r="G10" s="106">
        <f>Q32</f>
        <v>1</v>
      </c>
      <c r="H10" s="107"/>
      <c r="I10" s="107"/>
      <c r="J10" s="107"/>
      <c r="K10" s="106">
        <f>Q22</f>
        <v>2</v>
      </c>
      <c r="L10" s="105" t="s">
        <v>12</v>
      </c>
      <c r="M10" s="108">
        <f>S22</f>
        <v>3</v>
      </c>
      <c r="N10" s="109">
        <f>Q20</f>
        <v>2</v>
      </c>
      <c r="O10" s="105" t="s">
        <v>12</v>
      </c>
      <c r="P10" s="108">
        <f>S20</f>
        <v>4</v>
      </c>
      <c r="Q10" s="109">
        <f>Q28</f>
        <v>2</v>
      </c>
      <c r="R10" s="105" t="s">
        <v>12</v>
      </c>
      <c r="S10" s="106">
        <f>S28</f>
        <v>5</v>
      </c>
      <c r="T10" s="109">
        <f>S24</f>
        <v>2</v>
      </c>
      <c r="U10" s="105" t="s">
        <v>12</v>
      </c>
      <c r="V10" s="141">
        <f>Q24</f>
        <v>6</v>
      </c>
      <c r="W10" s="142">
        <f>T10+Q10+N10+K10+E10</f>
        <v>10</v>
      </c>
      <c r="X10" s="143" t="s">
        <v>12</v>
      </c>
      <c r="Y10" s="144">
        <f>V10+S10+P10+M10+G10</f>
        <v>19</v>
      </c>
      <c r="Z10" s="100">
        <f>IF(E10&gt;G10,2,IF(E10&lt;G10,0,IF(E10=G10,1)))+IF(K10&gt;M10,2,IF(K10&lt;M10,0,IF(K10=M10,1)))+IF(N10&gt;P10,2,IF(N10&lt;P10,0,IF(N10=P10,1)))+IF(Q10&gt;S10,2,IF(Q10&lt;S10,0,IF(Q10=S10,1)))+IF(T10&gt;V10,2,IF(T10&lt;V10,0,IF(T10=V10,1)))</f>
        <v>2</v>
      </c>
      <c r="AA10" s="101"/>
      <c r="AB10" s="102"/>
      <c r="AC10" s="39">
        <f>W10-Y10</f>
        <v>-9</v>
      </c>
      <c r="AE10" s="8"/>
      <c r="AF10" s="9"/>
      <c r="AG10" s="9"/>
    </row>
    <row r="11" spans="1:33" s="7" customFormat="1" ht="27.75" customHeight="1">
      <c r="A11" s="89">
        <v>3</v>
      </c>
      <c r="B11" s="103" t="s">
        <v>15</v>
      </c>
      <c r="C11" s="103"/>
      <c r="D11" s="91"/>
      <c r="E11" s="104">
        <f>Q29</f>
        <v>3</v>
      </c>
      <c r="F11" s="105" t="s">
        <v>12</v>
      </c>
      <c r="G11" s="108">
        <f>S29</f>
        <v>1</v>
      </c>
      <c r="H11" s="106">
        <f>S22</f>
        <v>3</v>
      </c>
      <c r="I11" s="105" t="s">
        <v>12</v>
      </c>
      <c r="J11" s="106">
        <f>Q22</f>
        <v>2</v>
      </c>
      <c r="K11" s="110"/>
      <c r="L11" s="110"/>
      <c r="M11" s="110"/>
      <c r="N11" s="109">
        <f>Q31</f>
        <v>3</v>
      </c>
      <c r="O11" s="105" t="s">
        <v>12</v>
      </c>
      <c r="P11" s="106">
        <f>S31</f>
        <v>4</v>
      </c>
      <c r="Q11" s="109">
        <f>Q26</f>
        <v>3</v>
      </c>
      <c r="R11" s="105" t="s">
        <v>12</v>
      </c>
      <c r="S11" s="106">
        <f>S26</f>
        <v>5</v>
      </c>
      <c r="T11" s="109">
        <f>Q18</f>
        <v>3</v>
      </c>
      <c r="U11" s="105" t="s">
        <v>12</v>
      </c>
      <c r="V11" s="141">
        <f>S18</f>
        <v>6</v>
      </c>
      <c r="W11" s="142">
        <f>T11+Q11+N11+H11+E11</f>
        <v>15</v>
      </c>
      <c r="X11" s="143" t="s">
        <v>12</v>
      </c>
      <c r="Y11" s="144">
        <f>V11+S11+P11+J11+G11</f>
        <v>18</v>
      </c>
      <c r="Z11" s="100">
        <f>IF(E11&gt;G11,2,IF(E11&lt;G11,0,IF(E11=G11,1)))+IF(H11&gt;J11,2,IF(H11&lt;J11,0,IF(H11=J11,1)))+IF(N11&gt;P11,2,IF(N11&lt;P11,0,IF(N11=P11,1)))+IF(Q11&gt;S11,2,IF(Q11&lt;S11,0,IF(Q11=S11,1)))+IF(T11&gt;V11,2,IF(T11&lt;V11,0,IF(T11=V11,1)))</f>
        <v>4</v>
      </c>
      <c r="AA11" s="101"/>
      <c r="AB11" s="102"/>
      <c r="AC11" s="39">
        <f>W11-Y11</f>
        <v>-3</v>
      </c>
      <c r="AE11" s="8"/>
      <c r="AF11" s="9"/>
      <c r="AG11" s="9"/>
    </row>
    <row r="12" spans="1:33" s="7" customFormat="1" ht="27.75" customHeight="1">
      <c r="A12" s="89">
        <v>4</v>
      </c>
      <c r="B12" s="111" t="s">
        <v>16</v>
      </c>
      <c r="C12" s="111"/>
      <c r="D12" s="91"/>
      <c r="E12" s="104">
        <f>S25</f>
        <v>4</v>
      </c>
      <c r="F12" s="105" t="s">
        <v>12</v>
      </c>
      <c r="G12" s="108">
        <f>Q25</f>
        <v>1</v>
      </c>
      <c r="H12" s="106">
        <f>S20</f>
        <v>4</v>
      </c>
      <c r="I12" s="105" t="s">
        <v>12</v>
      </c>
      <c r="J12" s="106">
        <f>Q20</f>
        <v>2</v>
      </c>
      <c r="K12" s="109">
        <f>S31</f>
        <v>4</v>
      </c>
      <c r="L12" s="105" t="s">
        <v>12</v>
      </c>
      <c r="M12" s="108">
        <f>Q31</f>
        <v>3</v>
      </c>
      <c r="N12" s="110"/>
      <c r="O12" s="110"/>
      <c r="P12" s="110"/>
      <c r="Q12" s="109">
        <f>Q23</f>
        <v>4</v>
      </c>
      <c r="R12" s="105" t="s">
        <v>12</v>
      </c>
      <c r="S12" s="106">
        <f>S23</f>
        <v>5</v>
      </c>
      <c r="T12" s="109">
        <f>Q27</f>
        <v>4</v>
      </c>
      <c r="U12" s="105" t="s">
        <v>12</v>
      </c>
      <c r="V12" s="141">
        <f>S27</f>
        <v>6</v>
      </c>
      <c r="W12" s="142">
        <f>T12+Q12+K12+H12+E12</f>
        <v>20</v>
      </c>
      <c r="X12" s="143" t="s">
        <v>12</v>
      </c>
      <c r="Y12" s="144">
        <f>V12+S12+M12+J12+G12</f>
        <v>17</v>
      </c>
      <c r="Z12" s="100">
        <f>IF(E12&gt;G12,2,IF(E12&lt;G12,0,IF(E12=G12,1)))+IF(H12&gt;J12,2,IF(H12&lt;J12,0,IF(H12=J12,1)))+IF(K12&gt;M12,2,IF(K12&lt;M12,0,IF(K12=M12,1)))+IF(Q12&gt;S12,2,IF(Q12&lt;S12,0,IF(Q12=S12,1)))+IF(T12&gt;V12,2,IF(T12&lt;V12,0,IF(T12=V12,1)))</f>
        <v>6</v>
      </c>
      <c r="AA12" s="101"/>
      <c r="AB12" s="102"/>
      <c r="AC12" s="39">
        <f>W12-Y12</f>
        <v>3</v>
      </c>
      <c r="AE12" s="8"/>
      <c r="AF12" s="9"/>
      <c r="AG12" s="9"/>
    </row>
    <row r="13" spans="1:33" s="7" customFormat="1" ht="27.75" customHeight="1">
      <c r="A13" s="89">
        <v>5</v>
      </c>
      <c r="B13" s="111" t="s">
        <v>28</v>
      </c>
      <c r="C13" s="111"/>
      <c r="D13" s="91"/>
      <c r="E13" s="104">
        <f>Q19</f>
        <v>5</v>
      </c>
      <c r="F13" s="105" t="s">
        <v>12</v>
      </c>
      <c r="G13" s="108">
        <f>S19</f>
        <v>1</v>
      </c>
      <c r="H13" s="106">
        <f>S28</f>
        <v>5</v>
      </c>
      <c r="I13" s="105" t="s">
        <v>12</v>
      </c>
      <c r="J13" s="106">
        <f>Q28</f>
        <v>2</v>
      </c>
      <c r="K13" s="109">
        <f>S26</f>
        <v>5</v>
      </c>
      <c r="L13" s="105" t="s">
        <v>12</v>
      </c>
      <c r="M13" s="108">
        <f>Q26</f>
        <v>3</v>
      </c>
      <c r="N13" s="109">
        <f>S23</f>
        <v>5</v>
      </c>
      <c r="O13" s="105" t="s">
        <v>12</v>
      </c>
      <c r="P13" s="106">
        <f>Q23</f>
        <v>4</v>
      </c>
      <c r="Q13" s="107"/>
      <c r="R13" s="107"/>
      <c r="S13" s="107"/>
      <c r="T13" s="109">
        <f>Q30</f>
        <v>5</v>
      </c>
      <c r="U13" s="105" t="s">
        <v>12</v>
      </c>
      <c r="V13" s="141">
        <f>S30</f>
        <v>6</v>
      </c>
      <c r="W13" s="145">
        <f>T13+N13+K13+H13+E13</f>
        <v>25</v>
      </c>
      <c r="X13" s="146" t="s">
        <v>12</v>
      </c>
      <c r="Y13" s="147">
        <f>V13+P13+M13+J13+G13</f>
        <v>16</v>
      </c>
      <c r="Z13" s="100">
        <f>IF(E13&gt;G13,2,IF(E13&lt;G13,0,IF(E13=G13,1)))+IF(H13&gt;J13,2,IF(H13&lt;J13,0,IF(H13=J13,1)))+IF(K13&gt;M13,2,IF(K13&lt;M13,0,IF(K13=M13,1)))+IF(N13&gt;P13,2,IF(N13&lt;P13,0,IF(N13=P13,1)))+IF(T13&gt;V13,2,IF(T13&lt;V13,0,IF(T13=V13,1)))</f>
        <v>8</v>
      </c>
      <c r="AA13" s="101"/>
      <c r="AB13" s="102"/>
      <c r="AC13" s="39">
        <f>W13-Y13</f>
        <v>9</v>
      </c>
      <c r="AE13" s="8"/>
      <c r="AF13" s="9"/>
      <c r="AG13" s="9"/>
    </row>
    <row r="14" spans="1:33" s="7" customFormat="1" ht="27.75" customHeight="1">
      <c r="A14" s="148">
        <v>6</v>
      </c>
      <c r="B14" s="149" t="s">
        <v>32</v>
      </c>
      <c r="C14" s="149"/>
      <c r="D14" s="150"/>
      <c r="E14" s="151">
        <f>Q21</f>
        <v>6</v>
      </c>
      <c r="F14" s="152" t="s">
        <v>12</v>
      </c>
      <c r="G14" s="153">
        <f>S21</f>
        <v>1</v>
      </c>
      <c r="H14" s="154">
        <f>Q24</f>
        <v>6</v>
      </c>
      <c r="I14" s="152" t="s">
        <v>12</v>
      </c>
      <c r="J14" s="153">
        <f>S24</f>
        <v>2</v>
      </c>
      <c r="K14" s="154">
        <f>S18</f>
        <v>6</v>
      </c>
      <c r="L14" s="152" t="s">
        <v>12</v>
      </c>
      <c r="M14" s="153">
        <f>Q18</f>
        <v>3</v>
      </c>
      <c r="N14" s="154">
        <f>S27</f>
        <v>6</v>
      </c>
      <c r="O14" s="152" t="s">
        <v>12</v>
      </c>
      <c r="P14" s="153">
        <f>Q27</f>
        <v>4</v>
      </c>
      <c r="Q14" s="154">
        <f>S30</f>
        <v>6</v>
      </c>
      <c r="R14" s="152" t="s">
        <v>12</v>
      </c>
      <c r="S14" s="153">
        <f>Q30</f>
        <v>5</v>
      </c>
      <c r="T14" s="155"/>
      <c r="U14" s="155"/>
      <c r="V14" s="155"/>
      <c r="W14" s="156">
        <f>Q14+N14+K14+H14+E14</f>
        <v>30</v>
      </c>
      <c r="X14" s="157" t="s">
        <v>12</v>
      </c>
      <c r="Y14" s="158">
        <f>S14+P14+M14+J14+G14</f>
        <v>15</v>
      </c>
      <c r="Z14" s="159">
        <f>IF(E14&gt;G14,2,IF(E14&lt;G14,0,IF(E14=G14,1)))+IF(H14&gt;J14,2,IF(H14&lt;J14,0,IF(H14=J14,1)))+IF(K14&gt;M14,2,IF(K14&lt;M14,0,IF(K14=M14,1)))+IF(N14&gt;P14,2,IF(N14&lt;P14,0,IF(N14=P14,1)))+IF(Q14&gt;S14,2,IF(Q14&lt;S14,0,IF(Q14=S14,1)))</f>
        <v>10</v>
      </c>
      <c r="AA14" s="160"/>
      <c r="AB14" s="102"/>
      <c r="AC14" s="39">
        <f>W14-Y14</f>
        <v>15</v>
      </c>
      <c r="AE14" s="8"/>
      <c r="AF14" s="9"/>
      <c r="AG14" s="9"/>
    </row>
    <row r="15" spans="1:33" s="7" customFormat="1" ht="12.75" customHeight="1">
      <c r="A15" s="8"/>
      <c r="B15" s="45"/>
      <c r="C15" s="45"/>
      <c r="D15" s="46"/>
      <c r="E15" s="47">
        <f>SUM(E9:E14)</f>
        <v>20</v>
      </c>
      <c r="F15" s="48"/>
      <c r="G15" s="47">
        <f>SUM(G9:G14)</f>
        <v>5</v>
      </c>
      <c r="H15" s="47">
        <f>SUM(H9:H14)</f>
        <v>19</v>
      </c>
      <c r="I15" s="48"/>
      <c r="J15" s="47">
        <f>SUM(J9:J14)</f>
        <v>10</v>
      </c>
      <c r="K15" s="47">
        <f>SUM(K9:K14)</f>
        <v>18</v>
      </c>
      <c r="L15" s="48"/>
      <c r="M15" s="47">
        <f>SUM(M9:M14)</f>
        <v>15</v>
      </c>
      <c r="N15" s="47">
        <f>SUM(N9:N14)</f>
        <v>17</v>
      </c>
      <c r="O15" s="48"/>
      <c r="P15" s="47">
        <f>SUM(P9:P14)</f>
        <v>20</v>
      </c>
      <c r="Q15" s="47">
        <f>SUM(Q9:Q14)</f>
        <v>16</v>
      </c>
      <c r="R15" s="48"/>
      <c r="S15" s="47">
        <f>SUM(S9:S14)</f>
        <v>25</v>
      </c>
      <c r="T15" s="47">
        <f>SUM(T9:T14)</f>
        <v>15</v>
      </c>
      <c r="U15" s="48"/>
      <c r="V15" s="47">
        <f>SUM(V9:V14)</f>
        <v>30</v>
      </c>
      <c r="W15" s="47">
        <f>SUM(W9:W14)</f>
        <v>105</v>
      </c>
      <c r="X15" s="48"/>
      <c r="Y15" s="47">
        <f>SUM(Y9:Y14)</f>
        <v>105</v>
      </c>
      <c r="Z15" s="47"/>
      <c r="AA15" s="15"/>
      <c r="AB15" s="102"/>
      <c r="AC15" s="6"/>
      <c r="AE15" s="8"/>
      <c r="AF15" s="9"/>
      <c r="AG15" s="9"/>
    </row>
    <row r="16" spans="1:33" s="50" customFormat="1" ht="15.75" customHeight="1">
      <c r="A16" s="49" t="s">
        <v>17</v>
      </c>
      <c r="C16" s="51"/>
      <c r="D16" s="51"/>
      <c r="V16" s="112" t="s">
        <v>33</v>
      </c>
      <c r="Z16" s="9"/>
      <c r="AA16" s="9"/>
      <c r="AB16" s="9"/>
      <c r="AC16" s="52"/>
      <c r="AE16" s="9"/>
      <c r="AF16" s="53"/>
      <c r="AG16" s="9"/>
    </row>
    <row r="17" spans="1:256" s="57" customFormat="1" ht="33.75" customHeight="1">
      <c r="A17" s="54">
        <v>0.010416666666666666</v>
      </c>
      <c r="B17" s="54"/>
      <c r="C17" s="28" t="s">
        <v>19</v>
      </c>
      <c r="D17" s="28"/>
      <c r="E17" s="28"/>
      <c r="F17" s="28"/>
      <c r="G17" s="28"/>
      <c r="H17" s="22" t="s">
        <v>20</v>
      </c>
      <c r="I17" s="22"/>
      <c r="J17" s="22"/>
      <c r="K17" s="22"/>
      <c r="L17" s="55" t="s">
        <v>21</v>
      </c>
      <c r="M17" s="56" t="s">
        <v>22</v>
      </c>
      <c r="N17" s="56"/>
      <c r="O17" s="56"/>
      <c r="P17" s="56"/>
      <c r="Q17" s="28" t="s">
        <v>23</v>
      </c>
      <c r="R17" s="28"/>
      <c r="S17" s="28"/>
      <c r="T17" s="28" t="s">
        <v>30</v>
      </c>
      <c r="U17" s="28"/>
      <c r="V17" s="28"/>
      <c r="W17" s="57" t="s">
        <v>31</v>
      </c>
      <c r="AC17" s="113"/>
      <c r="AE17" s="114"/>
      <c r="AF17" s="29"/>
      <c r="AG17" s="29"/>
      <c r="IT17" s="7"/>
      <c r="IU17" s="7"/>
      <c r="IV17" s="7"/>
    </row>
    <row r="18" spans="1:33" s="7" customFormat="1" ht="25.5" customHeight="1">
      <c r="A18" s="58">
        <v>1</v>
      </c>
      <c r="B18" s="59">
        <v>0.3541666666666667</v>
      </c>
      <c r="C18" s="60"/>
      <c r="D18" s="60"/>
      <c r="E18" s="60"/>
      <c r="F18" s="60"/>
      <c r="G18" s="60"/>
      <c r="H18" s="161" t="str">
        <f>B11</f>
        <v>C3</v>
      </c>
      <c r="I18" s="161"/>
      <c r="J18" s="161"/>
      <c r="K18" s="161"/>
      <c r="L18" s="119" t="s">
        <v>12</v>
      </c>
      <c r="M18" s="162" t="str">
        <f>B14</f>
        <v>F6</v>
      </c>
      <c r="N18" s="162"/>
      <c r="O18" s="162"/>
      <c r="P18" s="162"/>
      <c r="Q18" s="118">
        <v>3</v>
      </c>
      <c r="R18" s="119"/>
      <c r="S18" s="120">
        <v>6</v>
      </c>
      <c r="T18" s="121"/>
      <c r="U18" s="119"/>
      <c r="V18" s="122"/>
      <c r="W18" s="8" t="s">
        <v>31</v>
      </c>
      <c r="X18" s="8" t="s">
        <v>31</v>
      </c>
      <c r="Y18" s="8" t="s">
        <v>31</v>
      </c>
      <c r="Z18" s="123"/>
      <c r="AA18" s="124"/>
      <c r="AB18" s="124"/>
      <c r="AC18" s="125"/>
      <c r="AD18" s="124"/>
      <c r="AE18" s="8"/>
      <c r="AF18" s="9"/>
      <c r="AG18" s="9"/>
    </row>
    <row r="19" spans="1:33" s="7" customFormat="1" ht="25.5" customHeight="1">
      <c r="A19" s="58">
        <f>A18+1</f>
        <v>2</v>
      </c>
      <c r="B19" s="59">
        <f>B18+A$17</f>
        <v>0.36458333333333337</v>
      </c>
      <c r="C19" s="67"/>
      <c r="D19" s="67"/>
      <c r="E19" s="67"/>
      <c r="F19" s="67"/>
      <c r="G19" s="67"/>
      <c r="H19" s="163" t="str">
        <f>B13</f>
        <v>E5</v>
      </c>
      <c r="I19" s="163"/>
      <c r="J19" s="163"/>
      <c r="K19" s="163"/>
      <c r="L19" s="130" t="s">
        <v>12</v>
      </c>
      <c r="M19" s="164" t="str">
        <f>B9</f>
        <v>A1</v>
      </c>
      <c r="N19" s="164"/>
      <c r="O19" s="164"/>
      <c r="P19" s="164"/>
      <c r="Q19" s="129">
        <v>5</v>
      </c>
      <c r="R19" s="130"/>
      <c r="S19" s="131">
        <v>1</v>
      </c>
      <c r="T19" s="132"/>
      <c r="U19" s="130"/>
      <c r="V19" s="133"/>
      <c r="W19" s="8"/>
      <c r="X19" s="8"/>
      <c r="Y19" s="8"/>
      <c r="Z19" s="123"/>
      <c r="AA19" s="124"/>
      <c r="AB19" s="124"/>
      <c r="AC19" s="125"/>
      <c r="AD19" s="124"/>
      <c r="AE19" s="8"/>
      <c r="AF19" s="9"/>
      <c r="AG19" s="9"/>
    </row>
    <row r="20" spans="1:33" s="7" customFormat="1" ht="25.5" customHeight="1">
      <c r="A20" s="58">
        <f>A19+1</f>
        <v>3</v>
      </c>
      <c r="B20" s="59">
        <f>B19+A$17</f>
        <v>0.37500000000000006</v>
      </c>
      <c r="C20" s="67"/>
      <c r="D20" s="67"/>
      <c r="E20" s="67"/>
      <c r="F20" s="67"/>
      <c r="G20" s="67"/>
      <c r="H20" s="163" t="str">
        <f>B10</f>
        <v>B2</v>
      </c>
      <c r="I20" s="163"/>
      <c r="J20" s="163"/>
      <c r="K20" s="163"/>
      <c r="L20" s="130" t="s">
        <v>12</v>
      </c>
      <c r="M20" s="164" t="str">
        <f>B12</f>
        <v>D4</v>
      </c>
      <c r="N20" s="164"/>
      <c r="O20" s="164"/>
      <c r="P20" s="164"/>
      <c r="Q20" s="129">
        <v>2</v>
      </c>
      <c r="R20" s="130"/>
      <c r="S20" s="131">
        <v>4</v>
      </c>
      <c r="T20" s="132"/>
      <c r="U20" s="130"/>
      <c r="V20" s="133"/>
      <c r="Z20" s="134"/>
      <c r="AA20" s="124"/>
      <c r="AB20" s="124"/>
      <c r="AC20" s="125"/>
      <c r="AD20" s="124"/>
      <c r="AE20" s="8"/>
      <c r="AF20" s="9"/>
      <c r="AG20" s="9"/>
    </row>
    <row r="21" spans="1:33" s="7" customFormat="1" ht="25.5" customHeight="1">
      <c r="A21" s="58">
        <f>A20+1</f>
        <v>4</v>
      </c>
      <c r="B21" s="59">
        <f>B20+A$17</f>
        <v>0.38541666666666674</v>
      </c>
      <c r="C21" s="67"/>
      <c r="D21" s="67"/>
      <c r="E21" s="67"/>
      <c r="F21" s="67"/>
      <c r="G21" s="67"/>
      <c r="H21" s="163" t="str">
        <f>B14</f>
        <v>F6</v>
      </c>
      <c r="I21" s="163"/>
      <c r="J21" s="163"/>
      <c r="K21" s="163"/>
      <c r="L21" s="130" t="s">
        <v>12</v>
      </c>
      <c r="M21" s="164" t="str">
        <f>B9</f>
        <v>A1</v>
      </c>
      <c r="N21" s="164"/>
      <c r="O21" s="164"/>
      <c r="P21" s="164"/>
      <c r="Q21" s="129">
        <v>6</v>
      </c>
      <c r="R21" s="130"/>
      <c r="S21" s="131">
        <v>1</v>
      </c>
      <c r="T21" s="132"/>
      <c r="U21" s="130"/>
      <c r="V21" s="133"/>
      <c r="W21" s="8" t="s">
        <v>31</v>
      </c>
      <c r="X21" s="8" t="s">
        <v>31</v>
      </c>
      <c r="Y21" s="8" t="s">
        <v>31</v>
      </c>
      <c r="Z21" s="123"/>
      <c r="AA21" s="124"/>
      <c r="AB21" s="124"/>
      <c r="AC21" s="125"/>
      <c r="AD21" s="124"/>
      <c r="AE21" s="8"/>
      <c r="AF21" s="9"/>
      <c r="AG21" s="9"/>
    </row>
    <row r="22" spans="1:33" s="7" customFormat="1" ht="25.5" customHeight="1">
      <c r="A22" s="58">
        <f>A21+1</f>
        <v>5</v>
      </c>
      <c r="B22" s="59">
        <f>B21+A$17</f>
        <v>0.3958333333333334</v>
      </c>
      <c r="C22" s="67"/>
      <c r="D22" s="67"/>
      <c r="E22" s="67"/>
      <c r="F22" s="67"/>
      <c r="G22" s="67"/>
      <c r="H22" s="163" t="str">
        <f>B10</f>
        <v>B2</v>
      </c>
      <c r="I22" s="163"/>
      <c r="J22" s="163"/>
      <c r="K22" s="163"/>
      <c r="L22" s="130" t="s">
        <v>12</v>
      </c>
      <c r="M22" s="164" t="str">
        <f>B11</f>
        <v>C3</v>
      </c>
      <c r="N22" s="164"/>
      <c r="O22" s="164"/>
      <c r="P22" s="164"/>
      <c r="Q22" s="129">
        <v>2</v>
      </c>
      <c r="R22" s="130"/>
      <c r="S22" s="131">
        <v>3</v>
      </c>
      <c r="T22" s="132"/>
      <c r="U22" s="130"/>
      <c r="V22" s="133"/>
      <c r="W22" s="8" t="s">
        <v>31</v>
      </c>
      <c r="X22" s="8" t="s">
        <v>31</v>
      </c>
      <c r="Y22" s="8" t="s">
        <v>31</v>
      </c>
      <c r="Z22" s="123"/>
      <c r="AA22" s="124"/>
      <c r="AB22" s="124"/>
      <c r="AC22" s="125"/>
      <c r="AD22" s="124"/>
      <c r="AE22" s="8"/>
      <c r="AF22" s="9"/>
      <c r="AG22" s="9"/>
    </row>
    <row r="23" spans="1:33" s="7" customFormat="1" ht="25.5" customHeight="1">
      <c r="A23" s="58">
        <f>A22+1</f>
        <v>6</v>
      </c>
      <c r="B23" s="59">
        <f>B22+A$17</f>
        <v>0.4062500000000001</v>
      </c>
      <c r="C23" s="67"/>
      <c r="D23" s="67"/>
      <c r="E23" s="67"/>
      <c r="F23" s="67"/>
      <c r="G23" s="67"/>
      <c r="H23" s="163" t="str">
        <f>B12</f>
        <v>D4</v>
      </c>
      <c r="I23" s="163"/>
      <c r="J23" s="163"/>
      <c r="K23" s="163"/>
      <c r="L23" s="130" t="s">
        <v>12</v>
      </c>
      <c r="M23" s="164" t="str">
        <f>B13</f>
        <v>E5</v>
      </c>
      <c r="N23" s="164"/>
      <c r="O23" s="164"/>
      <c r="P23" s="164"/>
      <c r="Q23" s="129">
        <v>4</v>
      </c>
      <c r="R23" s="130"/>
      <c r="S23" s="131">
        <v>5</v>
      </c>
      <c r="T23" s="132"/>
      <c r="U23" s="130"/>
      <c r="V23" s="133"/>
      <c r="W23" s="8" t="s">
        <v>31</v>
      </c>
      <c r="X23" s="8" t="s">
        <v>31</v>
      </c>
      <c r="Y23" s="8" t="s">
        <v>31</v>
      </c>
      <c r="Z23" s="123"/>
      <c r="AA23" s="124"/>
      <c r="AB23" s="124"/>
      <c r="AC23" s="125"/>
      <c r="AD23" s="124"/>
      <c r="AE23" s="8"/>
      <c r="AF23" s="9"/>
      <c r="AG23" s="9"/>
    </row>
    <row r="24" spans="1:33" s="7" customFormat="1" ht="25.5" customHeight="1">
      <c r="A24" s="58">
        <f>A23+1</f>
        <v>7</v>
      </c>
      <c r="B24" s="59">
        <f>B23+A$17</f>
        <v>0.4166666666666668</v>
      </c>
      <c r="C24" s="67"/>
      <c r="D24" s="67"/>
      <c r="E24" s="67"/>
      <c r="F24" s="67"/>
      <c r="G24" s="67"/>
      <c r="H24" s="163" t="str">
        <f>B14</f>
        <v>F6</v>
      </c>
      <c r="I24" s="163"/>
      <c r="J24" s="163"/>
      <c r="K24" s="163"/>
      <c r="L24" s="130" t="s">
        <v>12</v>
      </c>
      <c r="M24" s="164" t="str">
        <f>B10</f>
        <v>B2</v>
      </c>
      <c r="N24" s="164"/>
      <c r="O24" s="164"/>
      <c r="P24" s="164"/>
      <c r="Q24" s="129">
        <v>6</v>
      </c>
      <c r="R24" s="130"/>
      <c r="S24" s="131">
        <v>2</v>
      </c>
      <c r="T24" s="132"/>
      <c r="U24" s="130"/>
      <c r="V24" s="133"/>
      <c r="W24" s="8" t="s">
        <v>31</v>
      </c>
      <c r="X24" s="8" t="s">
        <v>31</v>
      </c>
      <c r="Y24" s="8" t="s">
        <v>31</v>
      </c>
      <c r="Z24" s="123"/>
      <c r="AA24" s="124"/>
      <c r="AB24" s="124"/>
      <c r="AC24" s="125"/>
      <c r="AD24" s="124"/>
      <c r="AE24" s="8"/>
      <c r="AF24" s="9"/>
      <c r="AG24" s="9"/>
    </row>
    <row r="25" spans="1:33" s="7" customFormat="1" ht="25.5" customHeight="1">
      <c r="A25" s="58">
        <f>A24+1</f>
        <v>8</v>
      </c>
      <c r="B25" s="59">
        <f>B24+A$17</f>
        <v>0.4270833333333335</v>
      </c>
      <c r="C25" s="67"/>
      <c r="D25" s="67"/>
      <c r="E25" s="67"/>
      <c r="F25" s="67"/>
      <c r="G25" s="67"/>
      <c r="H25" s="163" t="str">
        <f>B9</f>
        <v>A1</v>
      </c>
      <c r="I25" s="163"/>
      <c r="J25" s="163"/>
      <c r="K25" s="163"/>
      <c r="L25" s="130" t="s">
        <v>12</v>
      </c>
      <c r="M25" s="164" t="str">
        <f>B12</f>
        <v>D4</v>
      </c>
      <c r="N25" s="164"/>
      <c r="O25" s="164"/>
      <c r="P25" s="164"/>
      <c r="Q25" s="129">
        <v>1</v>
      </c>
      <c r="R25" s="130"/>
      <c r="S25" s="131">
        <v>4</v>
      </c>
      <c r="T25" s="132"/>
      <c r="U25" s="130"/>
      <c r="V25" s="133"/>
      <c r="W25" s="8"/>
      <c r="X25" s="8"/>
      <c r="Y25" s="8"/>
      <c r="Z25" s="123"/>
      <c r="AA25" s="124"/>
      <c r="AB25" s="124"/>
      <c r="AC25" s="125"/>
      <c r="AD25" s="124"/>
      <c r="AE25" s="8"/>
      <c r="AF25" s="9"/>
      <c r="AG25" s="9"/>
    </row>
    <row r="26" spans="1:33" s="7" customFormat="1" ht="25.5" customHeight="1">
      <c r="A26" s="58">
        <f>A25+1</f>
        <v>9</v>
      </c>
      <c r="B26" s="59">
        <f>B25+A$17</f>
        <v>0.43750000000000017</v>
      </c>
      <c r="C26" s="67"/>
      <c r="D26" s="67"/>
      <c r="E26" s="67"/>
      <c r="F26" s="67"/>
      <c r="G26" s="67"/>
      <c r="H26" s="163" t="str">
        <f>B11</f>
        <v>C3</v>
      </c>
      <c r="I26" s="163"/>
      <c r="J26" s="163"/>
      <c r="K26" s="163"/>
      <c r="L26" s="130" t="s">
        <v>12</v>
      </c>
      <c r="M26" s="164" t="str">
        <f>B13</f>
        <v>E5</v>
      </c>
      <c r="N26" s="164"/>
      <c r="O26" s="164"/>
      <c r="P26" s="164"/>
      <c r="Q26" s="129">
        <v>3</v>
      </c>
      <c r="R26" s="130"/>
      <c r="S26" s="131">
        <v>5</v>
      </c>
      <c r="T26" s="132"/>
      <c r="U26" s="130"/>
      <c r="V26" s="133"/>
      <c r="Z26" s="134"/>
      <c r="AA26" s="124"/>
      <c r="AB26" s="124"/>
      <c r="AC26" s="125"/>
      <c r="AD26" s="124"/>
      <c r="AE26" s="8"/>
      <c r="AF26" s="9"/>
      <c r="AG26" s="9"/>
    </row>
    <row r="27" spans="1:33" s="7" customFormat="1" ht="25.5" customHeight="1">
      <c r="A27" s="58">
        <f>A26+1</f>
        <v>10</v>
      </c>
      <c r="B27" s="59">
        <f>B26+A$17</f>
        <v>0.44791666666666685</v>
      </c>
      <c r="C27" s="67"/>
      <c r="D27" s="67"/>
      <c r="E27" s="67"/>
      <c r="F27" s="67"/>
      <c r="G27" s="67"/>
      <c r="H27" s="163" t="str">
        <f>B12</f>
        <v>D4</v>
      </c>
      <c r="I27" s="163"/>
      <c r="J27" s="163"/>
      <c r="K27" s="163"/>
      <c r="L27" s="130" t="s">
        <v>12</v>
      </c>
      <c r="M27" s="164" t="str">
        <f>B14</f>
        <v>F6</v>
      </c>
      <c r="N27" s="164"/>
      <c r="O27" s="164"/>
      <c r="P27" s="164"/>
      <c r="Q27" s="129">
        <v>4</v>
      </c>
      <c r="R27" s="130"/>
      <c r="S27" s="131">
        <v>6</v>
      </c>
      <c r="T27" s="132"/>
      <c r="U27" s="130"/>
      <c r="V27" s="133"/>
      <c r="W27" s="8" t="s">
        <v>31</v>
      </c>
      <c r="X27" s="8" t="s">
        <v>31</v>
      </c>
      <c r="Y27" s="8" t="s">
        <v>31</v>
      </c>
      <c r="Z27" s="123"/>
      <c r="AA27" s="124"/>
      <c r="AB27" s="124"/>
      <c r="AC27" s="125"/>
      <c r="AD27" s="124"/>
      <c r="AE27" s="8"/>
      <c r="AF27" s="9"/>
      <c r="AG27" s="9"/>
    </row>
    <row r="28" spans="1:33" s="7" customFormat="1" ht="25.5" customHeight="1">
      <c r="A28" s="58">
        <f>A27+1</f>
        <v>11</v>
      </c>
      <c r="B28" s="59">
        <f>B27+A$17</f>
        <v>0.45833333333333354</v>
      </c>
      <c r="C28" s="67"/>
      <c r="D28" s="67"/>
      <c r="E28" s="67"/>
      <c r="F28" s="67"/>
      <c r="G28" s="67"/>
      <c r="H28" s="163" t="str">
        <f>B10</f>
        <v>B2</v>
      </c>
      <c r="I28" s="163"/>
      <c r="J28" s="163"/>
      <c r="K28" s="163"/>
      <c r="L28" s="130" t="s">
        <v>12</v>
      </c>
      <c r="M28" s="164" t="str">
        <f>B13</f>
        <v>E5</v>
      </c>
      <c r="N28" s="164"/>
      <c r="O28" s="164"/>
      <c r="P28" s="164"/>
      <c r="Q28" s="129">
        <v>2</v>
      </c>
      <c r="R28" s="130"/>
      <c r="S28" s="131">
        <v>5</v>
      </c>
      <c r="T28" s="132"/>
      <c r="U28" s="130"/>
      <c r="V28" s="133"/>
      <c r="W28" s="8" t="s">
        <v>31</v>
      </c>
      <c r="X28" s="8" t="s">
        <v>31</v>
      </c>
      <c r="Y28" s="8" t="s">
        <v>31</v>
      </c>
      <c r="Z28" s="123"/>
      <c r="AA28" s="124"/>
      <c r="AB28" s="124"/>
      <c r="AC28" s="125"/>
      <c r="AD28" s="124"/>
      <c r="AE28" s="8"/>
      <c r="AF28" s="9"/>
      <c r="AG28" s="9"/>
    </row>
    <row r="29" spans="1:33" s="7" customFormat="1" ht="25.5" customHeight="1">
      <c r="A29" s="58">
        <f>A28+1</f>
        <v>12</v>
      </c>
      <c r="B29" s="59">
        <f>B28+A$17</f>
        <v>0.4687500000000002</v>
      </c>
      <c r="C29" s="67"/>
      <c r="D29" s="67"/>
      <c r="E29" s="67"/>
      <c r="F29" s="67"/>
      <c r="G29" s="67"/>
      <c r="H29" s="163" t="str">
        <f>B11</f>
        <v>C3</v>
      </c>
      <c r="I29" s="163"/>
      <c r="J29" s="163"/>
      <c r="K29" s="163"/>
      <c r="L29" s="130" t="s">
        <v>12</v>
      </c>
      <c r="M29" s="164" t="str">
        <f>B9</f>
        <v>A1</v>
      </c>
      <c r="N29" s="164"/>
      <c r="O29" s="164"/>
      <c r="P29" s="164"/>
      <c r="Q29" s="129">
        <v>3</v>
      </c>
      <c r="R29" s="130"/>
      <c r="S29" s="131">
        <v>1</v>
      </c>
      <c r="T29" s="132"/>
      <c r="U29" s="130"/>
      <c r="V29" s="133"/>
      <c r="W29" s="8" t="s">
        <v>31</v>
      </c>
      <c r="X29" s="8" t="s">
        <v>31</v>
      </c>
      <c r="Y29" s="8" t="s">
        <v>31</v>
      </c>
      <c r="Z29" s="123"/>
      <c r="AA29" s="124"/>
      <c r="AB29" s="124"/>
      <c r="AC29" s="125"/>
      <c r="AD29" s="124"/>
      <c r="AE29" s="8"/>
      <c r="AF29" s="9"/>
      <c r="AG29" s="9"/>
    </row>
    <row r="30" spans="1:33" s="7" customFormat="1" ht="25.5" customHeight="1">
      <c r="A30" s="58">
        <f>A29+1</f>
        <v>13</v>
      </c>
      <c r="B30" s="59">
        <f>B29+A$17</f>
        <v>0.4791666666666669</v>
      </c>
      <c r="C30" s="67"/>
      <c r="D30" s="67"/>
      <c r="E30" s="67"/>
      <c r="F30" s="67"/>
      <c r="G30" s="67"/>
      <c r="H30" s="163" t="str">
        <f>B13</f>
        <v>E5</v>
      </c>
      <c r="I30" s="163"/>
      <c r="J30" s="163"/>
      <c r="K30" s="163"/>
      <c r="L30" s="130" t="s">
        <v>12</v>
      </c>
      <c r="M30" s="164" t="str">
        <f>B14</f>
        <v>F6</v>
      </c>
      <c r="N30" s="164"/>
      <c r="O30" s="164"/>
      <c r="P30" s="164"/>
      <c r="Q30" s="129">
        <v>5</v>
      </c>
      <c r="R30" s="130"/>
      <c r="S30" s="131">
        <v>6</v>
      </c>
      <c r="T30" s="132"/>
      <c r="U30" s="130"/>
      <c r="V30" s="133"/>
      <c r="W30" s="8" t="s">
        <v>31</v>
      </c>
      <c r="X30" s="8" t="s">
        <v>31</v>
      </c>
      <c r="Y30" s="8" t="s">
        <v>31</v>
      </c>
      <c r="Z30" s="123"/>
      <c r="AA30" s="124"/>
      <c r="AB30" s="124"/>
      <c r="AC30" s="125"/>
      <c r="AD30" s="124"/>
      <c r="AE30" s="8"/>
      <c r="AF30" s="9"/>
      <c r="AG30" s="9"/>
    </row>
    <row r="31" spans="1:33" s="7" customFormat="1" ht="25.5" customHeight="1">
      <c r="A31" s="58">
        <f>A30+1</f>
        <v>14</v>
      </c>
      <c r="B31" s="59">
        <f>B30+A$17</f>
        <v>0.4895833333333336</v>
      </c>
      <c r="C31" s="67"/>
      <c r="D31" s="67"/>
      <c r="E31" s="67"/>
      <c r="F31" s="67"/>
      <c r="G31" s="67"/>
      <c r="H31" s="163" t="str">
        <f>B11</f>
        <v>C3</v>
      </c>
      <c r="I31" s="163"/>
      <c r="J31" s="163"/>
      <c r="K31" s="163"/>
      <c r="L31" s="130" t="s">
        <v>12</v>
      </c>
      <c r="M31" s="164" t="str">
        <f>B12</f>
        <v>D4</v>
      </c>
      <c r="N31" s="164"/>
      <c r="O31" s="164"/>
      <c r="P31" s="164"/>
      <c r="Q31" s="129">
        <v>3</v>
      </c>
      <c r="R31" s="130"/>
      <c r="S31" s="131">
        <v>4</v>
      </c>
      <c r="T31" s="132"/>
      <c r="U31" s="130"/>
      <c r="V31" s="133"/>
      <c r="W31" s="8"/>
      <c r="X31" s="8"/>
      <c r="Y31" s="8"/>
      <c r="Z31" s="123"/>
      <c r="AA31" s="124"/>
      <c r="AB31" s="124"/>
      <c r="AC31" s="125"/>
      <c r="AD31" s="124"/>
      <c r="AE31" s="8"/>
      <c r="AF31" s="9"/>
      <c r="AG31" s="9"/>
    </row>
    <row r="32" spans="1:33" s="7" customFormat="1" ht="25.5" customHeight="1">
      <c r="A32" s="58">
        <f>A31+1</f>
        <v>15</v>
      </c>
      <c r="B32" s="59">
        <f>B31+A$17</f>
        <v>0.5000000000000002</v>
      </c>
      <c r="C32" s="165"/>
      <c r="D32" s="165"/>
      <c r="E32" s="165"/>
      <c r="F32" s="165"/>
      <c r="G32" s="165"/>
      <c r="H32" s="166" t="str">
        <f>B9</f>
        <v>A1</v>
      </c>
      <c r="I32" s="166"/>
      <c r="J32" s="166"/>
      <c r="K32" s="166"/>
      <c r="L32" s="167" t="s">
        <v>12</v>
      </c>
      <c r="M32" s="168" t="str">
        <f>B10</f>
        <v>B2</v>
      </c>
      <c r="N32" s="168"/>
      <c r="O32" s="168"/>
      <c r="P32" s="168"/>
      <c r="Q32" s="169">
        <v>1</v>
      </c>
      <c r="R32" s="167"/>
      <c r="S32" s="170">
        <v>2</v>
      </c>
      <c r="T32" s="171"/>
      <c r="U32" s="167"/>
      <c r="V32" s="172"/>
      <c r="W32" s="8"/>
      <c r="X32" s="8"/>
      <c r="Y32" s="8"/>
      <c r="Z32" s="123"/>
      <c r="AA32" s="124"/>
      <c r="AB32" s="124"/>
      <c r="AC32" s="125"/>
      <c r="AD32" s="124"/>
      <c r="AE32" s="8"/>
      <c r="AF32" s="9"/>
      <c r="AG32" s="9"/>
    </row>
    <row r="33" ht="8.25" customHeight="1"/>
    <row r="34" spans="1:33" s="77" customFormat="1" ht="12.75">
      <c r="A34" s="75">
        <f>B32+A17+A35</f>
        <v>0.5173611111111113</v>
      </c>
      <c r="B34" s="75"/>
      <c r="C34" s="76" t="s">
        <v>24</v>
      </c>
      <c r="AC34" s="78"/>
      <c r="AE34" s="4"/>
      <c r="AF34" s="4"/>
      <c r="AG34" s="4"/>
    </row>
    <row r="35" spans="1:2" ht="12.75">
      <c r="A35" s="79">
        <v>0.006944444444444444</v>
      </c>
      <c r="B35" s="79"/>
    </row>
    <row r="39" spans="3:13" ht="12.75">
      <c r="C39" s="80"/>
      <c r="D39" s="81"/>
      <c r="E39" s="82"/>
      <c r="F39" s="82"/>
      <c r="G39" s="82"/>
      <c r="H39" s="82"/>
      <c r="I39" s="82"/>
      <c r="J39" s="82"/>
      <c r="K39" s="82"/>
      <c r="L39" s="82"/>
      <c r="M39" s="82"/>
    </row>
    <row r="40" spans="3:13" ht="12.75">
      <c r="C40" s="83"/>
      <c r="D40" s="81"/>
      <c r="E40" s="82"/>
      <c r="F40" s="82"/>
      <c r="G40" s="82"/>
      <c r="H40" s="82"/>
      <c r="I40" s="82"/>
      <c r="J40" s="82"/>
      <c r="K40" s="82"/>
      <c r="L40" s="82"/>
      <c r="M40" s="82"/>
    </row>
    <row r="41" spans="3:22" ht="12.75">
      <c r="C41" s="84"/>
      <c r="D41" s="85"/>
      <c r="E41" s="85"/>
      <c r="V41" s="135"/>
    </row>
    <row r="42" spans="3:22" ht="12.75">
      <c r="C42" s="86"/>
      <c r="D42" s="85"/>
      <c r="E42" s="85"/>
      <c r="V42" s="135"/>
    </row>
    <row r="43" spans="3:22" ht="12.75">
      <c r="C43" s="84"/>
      <c r="D43" s="85"/>
      <c r="E43" s="85"/>
      <c r="V43" s="135"/>
    </row>
    <row r="44" spans="3:5" ht="12.75">
      <c r="C44" s="84"/>
      <c r="D44" s="85"/>
      <c r="E44" s="85"/>
    </row>
    <row r="45" spans="3:22" ht="12.75">
      <c r="C45" s="84"/>
      <c r="D45" s="85"/>
      <c r="E45" s="85"/>
      <c r="V45" s="135"/>
    </row>
    <row r="46" spans="3:22" ht="12.75">
      <c r="C46" s="84"/>
      <c r="D46" s="85"/>
      <c r="E46" s="85"/>
      <c r="V46" s="135"/>
    </row>
    <row r="47" spans="3:22" ht="12.75">
      <c r="C47" s="84"/>
      <c r="D47" s="85"/>
      <c r="E47" s="85"/>
      <c r="V47" s="135"/>
    </row>
    <row r="48" spans="3:4" ht="12.75">
      <c r="C48" s="84"/>
      <c r="D48" s="85"/>
    </row>
    <row r="49" spans="3:22" ht="12.75">
      <c r="C49" s="84"/>
      <c r="D49" s="85"/>
      <c r="E49" s="85"/>
      <c r="V49" s="135"/>
    </row>
    <row r="50" spans="3:22" ht="12.75">
      <c r="C50" s="84"/>
      <c r="D50" s="85"/>
      <c r="E50" s="85"/>
      <c r="V50" s="135"/>
    </row>
    <row r="51" spans="3:22" ht="12.75">
      <c r="C51" s="84"/>
      <c r="D51" s="85"/>
      <c r="E51" s="85"/>
      <c r="V51" s="135"/>
    </row>
    <row r="52" spans="3:4" ht="12.75">
      <c r="C52" s="84"/>
      <c r="D52" s="85"/>
    </row>
    <row r="53" spans="3:22" ht="12.75">
      <c r="C53" s="84"/>
      <c r="D53" s="85"/>
      <c r="E53" s="85"/>
      <c r="V53" s="135"/>
    </row>
    <row r="54" spans="3:22" ht="12.75">
      <c r="C54" s="84"/>
      <c r="D54" s="85"/>
      <c r="E54" s="85"/>
      <c r="V54" s="135"/>
    </row>
    <row r="55" spans="3:22" ht="12.75">
      <c r="C55" s="84"/>
      <c r="D55" s="85"/>
      <c r="E55" s="85"/>
      <c r="V55" s="135"/>
    </row>
  </sheetData>
  <sheetProtection selectLockedCells="1" selectUnlockedCells="1"/>
  <mergeCells count="77">
    <mergeCell ref="A1:AA1"/>
    <mergeCell ref="A2:AA2"/>
    <mergeCell ref="A3:AA3"/>
    <mergeCell ref="A4:AA4"/>
    <mergeCell ref="A6:AA6"/>
    <mergeCell ref="E8:G8"/>
    <mergeCell ref="H8:J8"/>
    <mergeCell ref="K8:M8"/>
    <mergeCell ref="N8:P8"/>
    <mergeCell ref="Q8:S8"/>
    <mergeCell ref="T8:V8"/>
    <mergeCell ref="W8:Y8"/>
    <mergeCell ref="B9:C9"/>
    <mergeCell ref="E9:G9"/>
    <mergeCell ref="B10:C10"/>
    <mergeCell ref="H10:J10"/>
    <mergeCell ref="B11:C11"/>
    <mergeCell ref="K11:M11"/>
    <mergeCell ref="B12:C12"/>
    <mergeCell ref="N12:P12"/>
    <mergeCell ref="B13:C13"/>
    <mergeCell ref="Q13:S13"/>
    <mergeCell ref="B14:C14"/>
    <mergeCell ref="T14:V14"/>
    <mergeCell ref="A17:B17"/>
    <mergeCell ref="C17:G17"/>
    <mergeCell ref="H17:K17"/>
    <mergeCell ref="M17:P17"/>
    <mergeCell ref="Q17:S17"/>
    <mergeCell ref="T17:V17"/>
    <mergeCell ref="C18:G18"/>
    <mergeCell ref="H18:K18"/>
    <mergeCell ref="M18:P18"/>
    <mergeCell ref="C19:G19"/>
    <mergeCell ref="H19:K19"/>
    <mergeCell ref="M19:P19"/>
    <mergeCell ref="C20:G20"/>
    <mergeCell ref="H20:K20"/>
    <mergeCell ref="M20:P20"/>
    <mergeCell ref="C21:G21"/>
    <mergeCell ref="H21:K21"/>
    <mergeCell ref="M21:P21"/>
    <mergeCell ref="C22:G22"/>
    <mergeCell ref="H22:K22"/>
    <mergeCell ref="M22:P22"/>
    <mergeCell ref="C23:G23"/>
    <mergeCell ref="H23:K23"/>
    <mergeCell ref="M23:P23"/>
    <mergeCell ref="C24:G24"/>
    <mergeCell ref="H24:K24"/>
    <mergeCell ref="M24:P24"/>
    <mergeCell ref="C25:G25"/>
    <mergeCell ref="H25:K25"/>
    <mergeCell ref="M25:P25"/>
    <mergeCell ref="C26:G26"/>
    <mergeCell ref="H26:K26"/>
    <mergeCell ref="M26:P26"/>
    <mergeCell ref="C27:G27"/>
    <mergeCell ref="H27:K27"/>
    <mergeCell ref="M27:P27"/>
    <mergeCell ref="C28:G28"/>
    <mergeCell ref="H28:K28"/>
    <mergeCell ref="M28:P28"/>
    <mergeCell ref="C29:G29"/>
    <mergeCell ref="H29:K29"/>
    <mergeCell ref="M29:P29"/>
    <mergeCell ref="C30:G30"/>
    <mergeCell ref="H30:K30"/>
    <mergeCell ref="M30:P30"/>
    <mergeCell ref="C31:G31"/>
    <mergeCell ref="H31:K31"/>
    <mergeCell ref="M31:P31"/>
    <mergeCell ref="C32:G32"/>
    <mergeCell ref="H32:K32"/>
    <mergeCell ref="M32:P32"/>
    <mergeCell ref="A34:B34"/>
    <mergeCell ref="A35:B35"/>
  </mergeCells>
  <conditionalFormatting sqref="E9:V14">
    <cfRule type="cellIs" priority="1" dxfId="0" operator="equal" stopIfTrue="1">
      <formula>0</formula>
    </cfRule>
  </conditionalFormatting>
  <printOptions/>
  <pageMargins left="0.43333333333333335" right="0" top="0.15763888888888888" bottom="0.15763888888888888" header="0.5118055555555555" footer="0.5118055555555555"/>
  <pageSetup cellComments="atEnd" horizontalDpi="300" verticalDpi="300" orientation="portrait" paperSize="9" scale="7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zoomScale="70" zoomScaleNormal="70" workbookViewId="0" topLeftCell="A6">
      <selection activeCell="AI9" sqref="AI9"/>
    </sheetView>
  </sheetViews>
  <sheetFormatPr defaultColWidth="9.140625" defaultRowHeight="12.75"/>
  <cols>
    <col min="1" max="1" width="3.57421875" style="1" customWidth="1"/>
    <col min="2" max="2" width="7.00390625" style="1" customWidth="1"/>
    <col min="3" max="3" width="15.57421875" style="1" customWidth="1"/>
    <col min="4" max="4" width="5.28125" style="1" customWidth="1"/>
    <col min="5" max="5" width="5.421875" style="1" customWidth="1"/>
    <col min="6" max="6" width="4.7109375" style="1" customWidth="1"/>
    <col min="7" max="7" width="1.7109375" style="1" customWidth="1"/>
    <col min="8" max="9" width="4.7109375" style="1" customWidth="1"/>
    <col min="10" max="10" width="1.7109375" style="1" customWidth="1"/>
    <col min="11" max="12" width="4.7109375" style="1" customWidth="1"/>
    <col min="13" max="13" width="1.7109375" style="1" customWidth="1"/>
    <col min="14" max="15" width="4.7109375" style="1" customWidth="1"/>
    <col min="16" max="16" width="1.7109375" style="1" customWidth="1"/>
    <col min="17" max="18" width="4.7109375" style="1" customWidth="1"/>
    <col min="19" max="19" width="1.7109375" style="1" customWidth="1"/>
    <col min="20" max="21" width="4.7109375" style="1" customWidth="1"/>
    <col min="22" max="22" width="1.7109375" style="1" customWidth="1"/>
    <col min="23" max="23" width="4.7109375" style="1" customWidth="1"/>
    <col min="24" max="24" width="5.57421875" style="1" customWidth="1"/>
    <col min="25" max="25" width="1.7109375" style="1" customWidth="1"/>
    <col min="26" max="26" width="5.57421875" style="1" customWidth="1"/>
    <col min="27" max="29" width="9.140625" style="1" customWidth="1"/>
    <col min="30" max="30" width="6.00390625" style="2" customWidth="1"/>
    <col min="31" max="31" width="5.00390625" style="1" customWidth="1"/>
    <col min="32" max="32" width="9.140625" style="3" customWidth="1"/>
    <col min="33" max="34" width="9.140625" style="4" customWidth="1"/>
    <col min="35" max="16384" width="9.140625" style="1" customWidth="1"/>
  </cols>
  <sheetData>
    <row r="1" spans="1:54" s="7" customFormat="1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 t="s">
        <v>34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s="7" customFormat="1" ht="42.7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 t="s">
        <v>35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256" s="13" customFormat="1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 t="s">
        <v>36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IU3" s="7"/>
      <c r="IV3" s="7"/>
    </row>
    <row r="4" spans="1:54" s="7" customFormat="1" ht="12.7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 t="s">
        <v>26</v>
      </c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4:34" s="7" customFormat="1" ht="4.5" customHeight="1">
      <c r="D5" s="17"/>
      <c r="E5" s="18"/>
      <c r="X5" s="19"/>
      <c r="Y5" s="20"/>
      <c r="Z5" s="20"/>
      <c r="AA5" s="20"/>
      <c r="AB5" s="20"/>
      <c r="AD5" s="6"/>
      <c r="AF5" s="8"/>
      <c r="AG5" s="9"/>
      <c r="AH5" s="9"/>
    </row>
    <row r="6" spans="1:34" s="7" customFormat="1" ht="12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D6" s="6"/>
      <c r="AF6" s="8"/>
      <c r="AG6" s="9"/>
      <c r="AH6" s="9"/>
    </row>
    <row r="7" spans="2:34" s="7" customFormat="1" ht="56.25" customHeight="1">
      <c r="B7" s="88"/>
      <c r="C7" s="88"/>
      <c r="D7" s="51"/>
      <c r="E7" s="17"/>
      <c r="I7" s="51"/>
      <c r="X7" s="17"/>
      <c r="AD7" s="6"/>
      <c r="AF7" s="8"/>
      <c r="AG7" s="9"/>
      <c r="AH7" s="9"/>
    </row>
    <row r="8" spans="1:34" s="7" customFormat="1" ht="45.75" customHeight="1">
      <c r="A8" s="22"/>
      <c r="B8" s="23" t="s">
        <v>5</v>
      </c>
      <c r="C8" s="23"/>
      <c r="D8" s="23"/>
      <c r="E8" s="24" t="s">
        <v>27</v>
      </c>
      <c r="F8" s="25" t="str">
        <f>B9</f>
        <v>A1</v>
      </c>
      <c r="G8" s="25"/>
      <c r="H8" s="25"/>
      <c r="I8" s="26" t="str">
        <f>B10</f>
        <v>b2</v>
      </c>
      <c r="J8" s="26"/>
      <c r="K8" s="26"/>
      <c r="L8" s="26" t="str">
        <f>B11</f>
        <v>C3</v>
      </c>
      <c r="M8" s="26"/>
      <c r="N8" s="26"/>
      <c r="O8" s="27" t="str">
        <f>B12</f>
        <v>D4</v>
      </c>
      <c r="P8" s="27"/>
      <c r="Q8" s="27"/>
      <c r="R8" s="26" t="str">
        <f>B13</f>
        <v>E5</v>
      </c>
      <c r="S8" s="26"/>
      <c r="T8" s="26"/>
      <c r="U8" s="136" t="str">
        <f>B14</f>
        <v>F6</v>
      </c>
      <c r="V8" s="136"/>
      <c r="W8" s="136"/>
      <c r="X8" s="28" t="s">
        <v>7</v>
      </c>
      <c r="Y8" s="28"/>
      <c r="Z8" s="28"/>
      <c r="AA8" s="22" t="s">
        <v>8</v>
      </c>
      <c r="AB8" s="28" t="s">
        <v>9</v>
      </c>
      <c r="AD8" s="6"/>
      <c r="AF8" s="8"/>
      <c r="AG8" s="29"/>
      <c r="AH8" s="30"/>
    </row>
    <row r="9" spans="1:34" s="7" customFormat="1" ht="27.75" customHeight="1">
      <c r="A9" s="89">
        <v>1</v>
      </c>
      <c r="B9" s="90" t="s">
        <v>10</v>
      </c>
      <c r="C9" s="90"/>
      <c r="D9" s="90"/>
      <c r="E9" s="91"/>
      <c r="F9" s="92"/>
      <c r="G9" s="92"/>
      <c r="H9" s="92"/>
      <c r="I9" s="9">
        <f>L27</f>
        <v>1</v>
      </c>
      <c r="J9" s="93" t="s">
        <v>12</v>
      </c>
      <c r="K9" s="9">
        <f>N27</f>
        <v>2</v>
      </c>
      <c r="L9" s="94">
        <f>N25</f>
        <v>1</v>
      </c>
      <c r="M9" s="93" t="s">
        <v>12</v>
      </c>
      <c r="N9" s="95">
        <f>L25</f>
        <v>3</v>
      </c>
      <c r="O9" s="94">
        <f>X22</f>
        <v>1</v>
      </c>
      <c r="P9" s="93" t="s">
        <v>12</v>
      </c>
      <c r="Q9" s="95">
        <f>Z22</f>
        <v>4</v>
      </c>
      <c r="R9" s="96">
        <f>Z18</f>
        <v>1</v>
      </c>
      <c r="S9" s="93" t="s">
        <v>12</v>
      </c>
      <c r="T9" s="97">
        <f>X18</f>
        <v>5</v>
      </c>
      <c r="U9" s="137">
        <f>N20</f>
        <v>1</v>
      </c>
      <c r="V9" s="138" t="s">
        <v>12</v>
      </c>
      <c r="W9" s="139">
        <f>L20</f>
        <v>6</v>
      </c>
      <c r="X9" s="98">
        <f>U9+R9+O9+L9+I9</f>
        <v>5</v>
      </c>
      <c r="Y9" s="99" t="s">
        <v>12</v>
      </c>
      <c r="Z9" s="140">
        <f>W9+T9+Q9+N9+K9</f>
        <v>20</v>
      </c>
      <c r="AA9" s="100">
        <f>IF(I9&gt;K9,2,IF(I9&lt;K9,0,IF(I9=K9,1)))+IF(L9&gt;N9,2,IF(L9&lt;N9,0,IF(L9=N9,1)))+IF(O9&gt;Q9,2,IF(O9&lt;Q9,0,IF(O9=Q9,1)))+IF(R9&gt;T9,2,IF(R9&lt;T9,0,IF(R9=T9,1)))+IF(U9&gt;W9,2,IF(U9&lt;W9,0,IF(U9=W9,1)))</f>
        <v>0</v>
      </c>
      <c r="AB9" s="101"/>
      <c r="AC9" s="102"/>
      <c r="AD9" s="39">
        <f>X9-Z9</f>
        <v>-15</v>
      </c>
      <c r="AF9" s="8"/>
      <c r="AG9" s="9"/>
      <c r="AH9" s="9"/>
    </row>
    <row r="10" spans="1:34" s="7" customFormat="1" ht="27.75" customHeight="1">
      <c r="A10" s="89">
        <v>2</v>
      </c>
      <c r="B10" s="103" t="s">
        <v>37</v>
      </c>
      <c r="C10" s="103"/>
      <c r="D10" s="103"/>
      <c r="E10" s="91"/>
      <c r="F10" s="104">
        <f>N27</f>
        <v>2</v>
      </c>
      <c r="G10" s="105" t="s">
        <v>12</v>
      </c>
      <c r="H10" s="106">
        <f>L27</f>
        <v>1</v>
      </c>
      <c r="I10" s="107"/>
      <c r="J10" s="107"/>
      <c r="K10" s="107"/>
      <c r="L10" s="106">
        <f>X20</f>
        <v>2</v>
      </c>
      <c r="M10" s="105" t="s">
        <v>12</v>
      </c>
      <c r="N10" s="108">
        <f>Z20</f>
        <v>3</v>
      </c>
      <c r="O10" s="109">
        <f>L19</f>
        <v>2</v>
      </c>
      <c r="P10" s="105" t="s">
        <v>12</v>
      </c>
      <c r="Q10" s="108">
        <f>N19</f>
        <v>4</v>
      </c>
      <c r="R10" s="109">
        <f>X24</f>
        <v>2</v>
      </c>
      <c r="S10" s="105" t="s">
        <v>12</v>
      </c>
      <c r="T10" s="106">
        <f>Z24</f>
        <v>5</v>
      </c>
      <c r="U10" s="109">
        <f>N22</f>
        <v>2</v>
      </c>
      <c r="V10" s="105" t="s">
        <v>12</v>
      </c>
      <c r="W10" s="141">
        <f>L22</f>
        <v>6</v>
      </c>
      <c r="X10" s="142">
        <f>U10+R10+O10+L10+F10</f>
        <v>10</v>
      </c>
      <c r="Y10" s="143" t="s">
        <v>12</v>
      </c>
      <c r="Z10" s="144">
        <f>W10+T10+Q10+N10+H10</f>
        <v>19</v>
      </c>
      <c r="AA10" s="100">
        <f>IF(F10&gt;H10,2,IF(F10&lt;H10,0,IF(F10=H10,1)))+IF(L10&gt;N10,2,IF(L10&lt;N10,0,IF(L10=N10,1)))+IF(O10&gt;Q10,2,IF(O10&lt;Q10,0,IF(O10=Q10,1)))+IF(R10&gt;T10,2,IF(R10&lt;T10,0,IF(R10=T10,1)))+IF(U10&gt;W10,2,IF(U10&lt;W10,0,IF(U10=W10,1)))</f>
        <v>2</v>
      </c>
      <c r="AB10" s="101"/>
      <c r="AC10" s="102"/>
      <c r="AD10" s="39">
        <f>X10-Z10</f>
        <v>-9</v>
      </c>
      <c r="AF10" s="8"/>
      <c r="AG10" s="9"/>
      <c r="AH10" s="9"/>
    </row>
    <row r="11" spans="1:34" s="7" customFormat="1" ht="27.75" customHeight="1">
      <c r="A11" s="89">
        <v>3</v>
      </c>
      <c r="B11" s="103" t="s">
        <v>15</v>
      </c>
      <c r="C11" s="103"/>
      <c r="D11" s="103"/>
      <c r="E11" s="91"/>
      <c r="F11" s="104">
        <f>L25</f>
        <v>3</v>
      </c>
      <c r="G11" s="105" t="s">
        <v>12</v>
      </c>
      <c r="H11" s="108">
        <f>N25</f>
        <v>1</v>
      </c>
      <c r="I11" s="106">
        <f>Z20</f>
        <v>3</v>
      </c>
      <c r="J11" s="105" t="s">
        <v>12</v>
      </c>
      <c r="K11" s="106">
        <f>X20</f>
        <v>2</v>
      </c>
      <c r="L11" s="110"/>
      <c r="M11" s="110"/>
      <c r="N11" s="110"/>
      <c r="O11" s="109">
        <f>X26</f>
        <v>3</v>
      </c>
      <c r="P11" s="105" t="s">
        <v>12</v>
      </c>
      <c r="Q11" s="106">
        <f>Z26</f>
        <v>4</v>
      </c>
      <c r="R11" s="109">
        <f>L23</f>
        <v>3</v>
      </c>
      <c r="S11" s="105" t="s">
        <v>12</v>
      </c>
      <c r="T11" s="106">
        <f>N23</f>
        <v>5</v>
      </c>
      <c r="U11" s="109">
        <f>L18</f>
        <v>3</v>
      </c>
      <c r="V11" s="105" t="s">
        <v>12</v>
      </c>
      <c r="W11" s="141">
        <f>N18</f>
        <v>6</v>
      </c>
      <c r="X11" s="142">
        <f>U11+R11+O11+I11+F11</f>
        <v>15</v>
      </c>
      <c r="Y11" s="143" t="s">
        <v>12</v>
      </c>
      <c r="Z11" s="144">
        <f>W11+T11+Q11+K11+H11</f>
        <v>18</v>
      </c>
      <c r="AA11" s="100">
        <f>IF(F11&gt;H11,2,IF(F11&lt;H11,0,IF(F11=H11,1)))+IF(I11&gt;K11,2,IF(I11&lt;K11,0,IF(I11=K11,1)))+IF(O11&gt;Q11,2,IF(O11&lt;Q11,0,IF(O11=Q11,1)))+IF(R11&gt;T11,2,IF(R11&lt;T11,0,IF(R11=T11,1)))+IF(U11&gt;W11,2,IF(U11&lt;W11,0,IF(U11=W11,1)))</f>
        <v>4</v>
      </c>
      <c r="AB11" s="101"/>
      <c r="AC11" s="102"/>
      <c r="AD11" s="39">
        <f>X11-Z11</f>
        <v>-3</v>
      </c>
      <c r="AF11" s="8"/>
      <c r="AG11" s="9"/>
      <c r="AH11" s="9"/>
    </row>
    <row r="12" spans="1:34" s="7" customFormat="1" ht="27.75" customHeight="1">
      <c r="A12" s="89">
        <v>4</v>
      </c>
      <c r="B12" s="111" t="s">
        <v>16</v>
      </c>
      <c r="C12" s="111"/>
      <c r="D12" s="111"/>
      <c r="E12" s="91"/>
      <c r="F12" s="104">
        <f>Z22</f>
        <v>4</v>
      </c>
      <c r="G12" s="105" t="s">
        <v>12</v>
      </c>
      <c r="H12" s="108">
        <f>X22</f>
        <v>1</v>
      </c>
      <c r="I12" s="106">
        <f>N19</f>
        <v>4</v>
      </c>
      <c r="J12" s="105" t="s">
        <v>12</v>
      </c>
      <c r="K12" s="106">
        <f>L19</f>
        <v>2</v>
      </c>
      <c r="L12" s="109">
        <f>Z26</f>
        <v>4</v>
      </c>
      <c r="M12" s="105" t="s">
        <v>12</v>
      </c>
      <c r="N12" s="108">
        <f>X26</f>
        <v>3</v>
      </c>
      <c r="O12" s="110"/>
      <c r="P12" s="110"/>
      <c r="Q12" s="110"/>
      <c r="R12" s="109">
        <f>L21</f>
        <v>4</v>
      </c>
      <c r="S12" s="105" t="s">
        <v>12</v>
      </c>
      <c r="T12" s="106">
        <f>N21</f>
        <v>5</v>
      </c>
      <c r="U12" s="109">
        <f>L24</f>
        <v>4</v>
      </c>
      <c r="V12" s="105" t="s">
        <v>12</v>
      </c>
      <c r="W12" s="141">
        <f>N24</f>
        <v>6</v>
      </c>
      <c r="X12" s="142">
        <f>U12+R12+L12+I12+F12</f>
        <v>20</v>
      </c>
      <c r="Y12" s="143" t="s">
        <v>12</v>
      </c>
      <c r="Z12" s="144">
        <f>W12+T12+N12+K12+H12</f>
        <v>17</v>
      </c>
      <c r="AA12" s="100">
        <f>IF(F12&gt;H12,2,IF(F12&lt;H12,0,IF(F12=H12,1)))+IF(I12&gt;K12,2,IF(I12&lt;K12,0,IF(I12=K12,1)))+IF(L12&gt;N12,2,IF(L12&lt;N12,0,IF(L12=N12,1)))+IF(R12&gt;T12,2,IF(R12&lt;T12,0,IF(R12=T12,1)))+IF(U12&gt;W12,2,IF(U12&lt;W12,0,IF(U12=W12,1)))</f>
        <v>6</v>
      </c>
      <c r="AB12" s="101"/>
      <c r="AC12" s="102"/>
      <c r="AD12" s="39">
        <f>X12-Z12</f>
        <v>3</v>
      </c>
      <c r="AF12" s="8"/>
      <c r="AG12" s="9"/>
      <c r="AH12" s="9"/>
    </row>
    <row r="13" spans="1:34" s="7" customFormat="1" ht="27.75" customHeight="1">
      <c r="A13" s="89">
        <v>5</v>
      </c>
      <c r="B13" s="111" t="s">
        <v>28</v>
      </c>
      <c r="C13" s="111"/>
      <c r="D13" s="111"/>
      <c r="E13" s="91"/>
      <c r="F13" s="104">
        <f>X18</f>
        <v>5</v>
      </c>
      <c r="G13" s="105" t="s">
        <v>12</v>
      </c>
      <c r="H13" s="108">
        <f>Z18</f>
        <v>1</v>
      </c>
      <c r="I13" s="106">
        <f>Z24</f>
        <v>5</v>
      </c>
      <c r="J13" s="105" t="s">
        <v>12</v>
      </c>
      <c r="K13" s="106">
        <f>X24</f>
        <v>2</v>
      </c>
      <c r="L13" s="109">
        <f>N23</f>
        <v>5</v>
      </c>
      <c r="M13" s="105" t="s">
        <v>12</v>
      </c>
      <c r="N13" s="108">
        <f>L23</f>
        <v>3</v>
      </c>
      <c r="O13" s="109">
        <f>N21</f>
        <v>5</v>
      </c>
      <c r="P13" s="105" t="s">
        <v>12</v>
      </c>
      <c r="Q13" s="106">
        <f>L21</f>
        <v>4</v>
      </c>
      <c r="R13" s="107"/>
      <c r="S13" s="107"/>
      <c r="T13" s="107"/>
      <c r="U13" s="109">
        <f>L26</f>
        <v>5</v>
      </c>
      <c r="V13" s="105" t="s">
        <v>12</v>
      </c>
      <c r="W13" s="141">
        <f>N26</f>
        <v>6</v>
      </c>
      <c r="X13" s="145">
        <f>U13+O13+L13+I13+F13</f>
        <v>25</v>
      </c>
      <c r="Y13" s="146" t="s">
        <v>12</v>
      </c>
      <c r="Z13" s="147">
        <f>W13+Q13+N13+K13+H13</f>
        <v>16</v>
      </c>
      <c r="AA13" s="100">
        <f>IF(F13&gt;H13,2,IF(F13&lt;H13,0,IF(F13=H13,1)))+IF(I13&gt;K13,2,IF(I13&lt;K13,0,IF(I13=K13,1)))+IF(L13&gt;N13,2,IF(L13&lt;N13,0,IF(L13=N13,1)))+IF(O13&gt;Q13,2,IF(O13&lt;Q13,0,IF(O13=Q13,1)))+IF(U13&gt;W13,2,IF(U13&lt;W13,0,IF(U13=W13,1)))</f>
        <v>8</v>
      </c>
      <c r="AB13" s="101"/>
      <c r="AC13" s="102"/>
      <c r="AD13" s="39">
        <f>X13-Z13</f>
        <v>9</v>
      </c>
      <c r="AF13" s="8"/>
      <c r="AG13" s="9"/>
      <c r="AH13" s="9"/>
    </row>
    <row r="14" spans="1:34" s="7" customFormat="1" ht="27.75" customHeight="1">
      <c r="A14" s="148">
        <v>6</v>
      </c>
      <c r="B14" s="149" t="s">
        <v>32</v>
      </c>
      <c r="C14" s="149"/>
      <c r="D14" s="149"/>
      <c r="E14" s="150"/>
      <c r="F14" s="151">
        <f>L20</f>
        <v>6</v>
      </c>
      <c r="G14" s="152" t="s">
        <v>12</v>
      </c>
      <c r="H14" s="153">
        <f>N20</f>
        <v>1</v>
      </c>
      <c r="I14" s="154">
        <f>L22</f>
        <v>6</v>
      </c>
      <c r="J14" s="152" t="s">
        <v>12</v>
      </c>
      <c r="K14" s="153">
        <f>N22</f>
        <v>2</v>
      </c>
      <c r="L14" s="154">
        <f>N18</f>
        <v>6</v>
      </c>
      <c r="M14" s="152" t="s">
        <v>12</v>
      </c>
      <c r="N14" s="153">
        <f>L18</f>
        <v>3</v>
      </c>
      <c r="O14" s="154">
        <f>N24</f>
        <v>6</v>
      </c>
      <c r="P14" s="152" t="s">
        <v>12</v>
      </c>
      <c r="Q14" s="153">
        <f>L24</f>
        <v>4</v>
      </c>
      <c r="R14" s="154">
        <f>N26</f>
        <v>6</v>
      </c>
      <c r="S14" s="152" t="s">
        <v>12</v>
      </c>
      <c r="T14" s="153">
        <f>L26</f>
        <v>5</v>
      </c>
      <c r="U14" s="155"/>
      <c r="V14" s="155"/>
      <c r="W14" s="155"/>
      <c r="X14" s="156">
        <f>R14+O14+L14+I14+F14</f>
        <v>30</v>
      </c>
      <c r="Y14" s="157" t="s">
        <v>12</v>
      </c>
      <c r="Z14" s="158">
        <f>T14+Q14+N14+K14+H14</f>
        <v>15</v>
      </c>
      <c r="AA14" s="159">
        <f>IF(F14&gt;H14,2,IF(F14&lt;H14,0,IF(F14=H14,1)))+IF(I14&gt;K14,2,IF(I14&lt;K14,0,IF(I14=K14,1)))+IF(L14&gt;N14,2,IF(L14&lt;N14,0,IF(L14=N14,1)))+IF(O14&gt;Q14,2,IF(O14&lt;Q14,0,IF(O14=Q14,1)))+IF(R14&gt;T14,2,IF(R14&lt;T14,0,IF(R14=T14,1)))</f>
        <v>10</v>
      </c>
      <c r="AB14" s="160"/>
      <c r="AC14" s="102"/>
      <c r="AD14" s="39">
        <f>X14-Z14</f>
        <v>15</v>
      </c>
      <c r="AF14" s="8"/>
      <c r="AG14" s="9"/>
      <c r="AH14" s="9"/>
    </row>
    <row r="15" spans="1:34" s="7" customFormat="1" ht="12.75" customHeight="1">
      <c r="A15" s="8"/>
      <c r="B15" s="45"/>
      <c r="C15" s="45"/>
      <c r="D15" s="45"/>
      <c r="E15" s="46"/>
      <c r="F15" s="47">
        <f>SUM(F9:F14)</f>
        <v>20</v>
      </c>
      <c r="G15" s="48"/>
      <c r="H15" s="47">
        <f>SUM(H9:H14)</f>
        <v>5</v>
      </c>
      <c r="I15" s="47">
        <f>SUM(I9:I14)</f>
        <v>19</v>
      </c>
      <c r="J15" s="48"/>
      <c r="K15" s="47">
        <f>SUM(K9:K14)</f>
        <v>10</v>
      </c>
      <c r="L15" s="47">
        <f>SUM(L9:L14)</f>
        <v>18</v>
      </c>
      <c r="M15" s="48"/>
      <c r="N15" s="47">
        <f>SUM(N9:N14)</f>
        <v>15</v>
      </c>
      <c r="O15" s="47">
        <f>SUM(O9:O14)</f>
        <v>17</v>
      </c>
      <c r="P15" s="48"/>
      <c r="Q15" s="47">
        <f>SUM(Q9:Q14)</f>
        <v>20</v>
      </c>
      <c r="R15" s="47">
        <f>SUM(R9:R14)</f>
        <v>16</v>
      </c>
      <c r="S15" s="48"/>
      <c r="T15" s="47">
        <f>SUM(T9:T14)</f>
        <v>25</v>
      </c>
      <c r="U15" s="47">
        <f>SUM(U9:U14)</f>
        <v>15</v>
      </c>
      <c r="V15" s="48"/>
      <c r="W15" s="47">
        <f>SUM(W9:W14)</f>
        <v>30</v>
      </c>
      <c r="X15" s="47">
        <f>SUM(X9:X14)</f>
        <v>105</v>
      </c>
      <c r="Y15" s="48"/>
      <c r="Z15" s="47">
        <f>SUM(Z9:Z14)</f>
        <v>105</v>
      </c>
      <c r="AA15" s="47"/>
      <c r="AB15" s="15"/>
      <c r="AC15" s="102"/>
      <c r="AD15" s="6"/>
      <c r="AF15" s="8"/>
      <c r="AG15" s="9"/>
      <c r="AH15" s="9"/>
    </row>
    <row r="16" spans="1:34" s="50" customFormat="1" ht="15.75" customHeight="1">
      <c r="A16" s="49" t="s">
        <v>17</v>
      </c>
      <c r="D16" s="51"/>
      <c r="E16" s="51"/>
      <c r="W16" s="112" t="s">
        <v>29</v>
      </c>
      <c r="AA16" s="9"/>
      <c r="AB16" s="9"/>
      <c r="AC16" s="9"/>
      <c r="AD16" s="52"/>
      <c r="AF16" s="9"/>
      <c r="AG16" s="53"/>
      <c r="AH16" s="9"/>
    </row>
    <row r="17" spans="1:256" s="57" customFormat="1" ht="33.75" customHeight="1">
      <c r="A17" s="54">
        <v>0.013888888888888888</v>
      </c>
      <c r="B17" s="54"/>
      <c r="C17" s="22" t="s">
        <v>19</v>
      </c>
      <c r="D17" s="22" t="s">
        <v>20</v>
      </c>
      <c r="E17" s="22"/>
      <c r="F17" s="22"/>
      <c r="G17" s="55" t="s">
        <v>21</v>
      </c>
      <c r="H17" s="56" t="s">
        <v>22</v>
      </c>
      <c r="I17" s="56"/>
      <c r="J17" s="56"/>
      <c r="K17" s="56"/>
      <c r="L17" s="28" t="s">
        <v>23</v>
      </c>
      <c r="M17" s="28"/>
      <c r="N17" s="28"/>
      <c r="O17" s="22" t="s">
        <v>20</v>
      </c>
      <c r="P17" s="22"/>
      <c r="Q17" s="22"/>
      <c r="R17" s="22"/>
      <c r="S17" s="55" t="s">
        <v>21</v>
      </c>
      <c r="T17" s="56" t="s">
        <v>22</v>
      </c>
      <c r="U17" s="56"/>
      <c r="V17" s="56"/>
      <c r="W17" s="56"/>
      <c r="X17" s="28" t="s">
        <v>23</v>
      </c>
      <c r="Y17" s="28"/>
      <c r="Z17" s="28"/>
      <c r="AA17" s="28" t="s">
        <v>19</v>
      </c>
      <c r="AB17" s="28"/>
      <c r="AD17" s="113"/>
      <c r="AF17" s="114"/>
      <c r="AG17"/>
      <c r="AH17"/>
      <c r="AI17"/>
      <c r="AJ17"/>
      <c r="AK17"/>
      <c r="AL17"/>
      <c r="AM17"/>
      <c r="AN17"/>
      <c r="AO17"/>
      <c r="AP17"/>
      <c r="AQ17"/>
      <c r="AR17"/>
      <c r="IU17" s="7"/>
      <c r="IV17" s="7"/>
    </row>
    <row r="18" spans="1:44" s="7" customFormat="1" ht="25.5" customHeight="1">
      <c r="A18" s="58">
        <v>1</v>
      </c>
      <c r="B18" s="59">
        <v>0.3541666666666667</v>
      </c>
      <c r="C18" s="173"/>
      <c r="D18" s="174" t="str">
        <f>B11</f>
        <v>C3</v>
      </c>
      <c r="E18" s="174"/>
      <c r="F18" s="174"/>
      <c r="G18" s="175" t="s">
        <v>12</v>
      </c>
      <c r="H18" s="174" t="str">
        <f>B14</f>
        <v>F6</v>
      </c>
      <c r="I18" s="174"/>
      <c r="J18" s="174"/>
      <c r="K18" s="174"/>
      <c r="L18" s="176">
        <v>3</v>
      </c>
      <c r="M18" s="177"/>
      <c r="N18" s="176">
        <v>6</v>
      </c>
      <c r="O18" s="174" t="str">
        <f>B13</f>
        <v>E5</v>
      </c>
      <c r="P18" s="174"/>
      <c r="Q18" s="174"/>
      <c r="R18" s="174"/>
      <c r="S18" s="175" t="s">
        <v>12</v>
      </c>
      <c r="T18" s="174" t="str">
        <f>B9</f>
        <v>A1</v>
      </c>
      <c r="U18" s="174"/>
      <c r="V18" s="174"/>
      <c r="W18" s="174"/>
      <c r="X18" s="176">
        <v>5</v>
      </c>
      <c r="Y18" s="177"/>
      <c r="Z18" s="176">
        <v>1</v>
      </c>
      <c r="AA18" s="178"/>
      <c r="AB18" s="17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7" customFormat="1" ht="25.5" customHeight="1">
      <c r="A19" s="58">
        <f>A18+1</f>
        <v>2</v>
      </c>
      <c r="B19" s="59">
        <f>B18+A$17</f>
        <v>0.3680555555555556</v>
      </c>
      <c r="C19" s="179"/>
      <c r="D19" s="180" t="str">
        <f>B10</f>
        <v>b2</v>
      </c>
      <c r="E19" s="180"/>
      <c r="F19" s="180"/>
      <c r="G19" s="181" t="s">
        <v>12</v>
      </c>
      <c r="H19" s="180" t="str">
        <f>B12</f>
        <v>D4</v>
      </c>
      <c r="I19" s="180"/>
      <c r="J19" s="180"/>
      <c r="K19" s="180"/>
      <c r="L19" s="182">
        <v>2</v>
      </c>
      <c r="M19" s="183"/>
      <c r="N19" s="182">
        <v>4</v>
      </c>
      <c r="O19" s="184"/>
      <c r="P19" s="184"/>
      <c r="Q19" s="184"/>
      <c r="R19" s="184"/>
      <c r="S19" s="185"/>
      <c r="T19" s="186"/>
      <c r="U19" s="186"/>
      <c r="V19" s="186"/>
      <c r="W19" s="186"/>
      <c r="X19" s="187"/>
      <c r="Y19" s="187"/>
      <c r="Z19" s="187"/>
      <c r="AA19" s="188"/>
      <c r="AB19" s="18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7" customFormat="1" ht="25.5" customHeight="1">
      <c r="A20" s="58">
        <f>A19+1</f>
        <v>3</v>
      </c>
      <c r="B20" s="59">
        <f>B19+A$17</f>
        <v>0.3819444444444445</v>
      </c>
      <c r="C20" s="179"/>
      <c r="D20" s="180" t="str">
        <f>B14</f>
        <v>F6</v>
      </c>
      <c r="E20" s="180"/>
      <c r="F20" s="180"/>
      <c r="G20" s="181" t="s">
        <v>12</v>
      </c>
      <c r="H20" s="180" t="str">
        <f>B9</f>
        <v>A1</v>
      </c>
      <c r="I20" s="180"/>
      <c r="J20" s="180"/>
      <c r="K20" s="180"/>
      <c r="L20" s="182">
        <v>6</v>
      </c>
      <c r="M20" s="183"/>
      <c r="N20" s="182">
        <v>1</v>
      </c>
      <c r="O20" s="180" t="str">
        <f>B10</f>
        <v>b2</v>
      </c>
      <c r="P20" s="180"/>
      <c r="Q20" s="180"/>
      <c r="R20" s="180"/>
      <c r="S20" s="181" t="s">
        <v>12</v>
      </c>
      <c r="T20" s="180" t="str">
        <f>B11</f>
        <v>C3</v>
      </c>
      <c r="U20" s="180"/>
      <c r="V20" s="180"/>
      <c r="W20" s="180"/>
      <c r="X20" s="182">
        <v>2</v>
      </c>
      <c r="Y20" s="183"/>
      <c r="Z20" s="182">
        <v>3</v>
      </c>
      <c r="AA20" s="179"/>
      <c r="AB20" s="19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7" customFormat="1" ht="25.5" customHeight="1">
      <c r="A21" s="58">
        <f>A20+1</f>
        <v>4</v>
      </c>
      <c r="B21" s="59">
        <f>B20+A$17</f>
        <v>0.39583333333333337</v>
      </c>
      <c r="C21" s="179"/>
      <c r="D21" s="180" t="str">
        <f>B12</f>
        <v>D4</v>
      </c>
      <c r="E21" s="180"/>
      <c r="F21" s="180"/>
      <c r="G21" s="181" t="s">
        <v>12</v>
      </c>
      <c r="H21" s="180" t="str">
        <f>B13</f>
        <v>E5</v>
      </c>
      <c r="I21" s="180"/>
      <c r="J21" s="180"/>
      <c r="K21" s="180"/>
      <c r="L21" s="182">
        <v>4</v>
      </c>
      <c r="M21" s="183"/>
      <c r="N21" s="182">
        <v>5</v>
      </c>
      <c r="O21" s="184"/>
      <c r="P21" s="184"/>
      <c r="Q21" s="184"/>
      <c r="R21" s="184"/>
      <c r="S21" s="185"/>
      <c r="T21" s="186"/>
      <c r="U21" s="186"/>
      <c r="V21" s="186"/>
      <c r="W21" s="186"/>
      <c r="X21" s="187"/>
      <c r="Y21" s="187"/>
      <c r="Z21" s="187"/>
      <c r="AA21" s="188"/>
      <c r="AB21" s="189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7" customFormat="1" ht="25.5" customHeight="1">
      <c r="A22" s="58">
        <f>A21+1</f>
        <v>5</v>
      </c>
      <c r="B22" s="59">
        <f>B21+A$17</f>
        <v>0.40972222222222227</v>
      </c>
      <c r="C22" s="179"/>
      <c r="D22" s="180" t="str">
        <f>B14</f>
        <v>F6</v>
      </c>
      <c r="E22" s="180"/>
      <c r="F22" s="180"/>
      <c r="G22" s="181" t="s">
        <v>12</v>
      </c>
      <c r="H22" s="180" t="str">
        <f>B10</f>
        <v>b2</v>
      </c>
      <c r="I22" s="180"/>
      <c r="J22" s="180"/>
      <c r="K22" s="180"/>
      <c r="L22" s="182">
        <v>6</v>
      </c>
      <c r="M22" s="183"/>
      <c r="N22" s="182">
        <v>2</v>
      </c>
      <c r="O22" s="180" t="str">
        <f>B9</f>
        <v>A1</v>
      </c>
      <c r="P22" s="180"/>
      <c r="Q22" s="180"/>
      <c r="R22" s="180"/>
      <c r="S22" s="181" t="s">
        <v>12</v>
      </c>
      <c r="T22" s="180" t="str">
        <f>B12</f>
        <v>D4</v>
      </c>
      <c r="U22" s="180"/>
      <c r="V22" s="180"/>
      <c r="W22" s="180"/>
      <c r="X22" s="182">
        <v>1</v>
      </c>
      <c r="Y22" s="183"/>
      <c r="Z22" s="182">
        <v>4</v>
      </c>
      <c r="AA22" s="179"/>
      <c r="AB22" s="190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7" customFormat="1" ht="25.5" customHeight="1">
      <c r="A23" s="58">
        <f>A22+1</f>
        <v>6</v>
      </c>
      <c r="B23" s="59">
        <f>B22+A$17</f>
        <v>0.42361111111111116</v>
      </c>
      <c r="C23" s="179"/>
      <c r="D23" s="180" t="str">
        <f>B11</f>
        <v>C3</v>
      </c>
      <c r="E23" s="180"/>
      <c r="F23" s="180"/>
      <c r="G23" s="181" t="s">
        <v>12</v>
      </c>
      <c r="H23" s="180" t="str">
        <f>B13</f>
        <v>E5</v>
      </c>
      <c r="I23" s="180"/>
      <c r="J23" s="180"/>
      <c r="K23" s="180"/>
      <c r="L23" s="182">
        <v>3</v>
      </c>
      <c r="M23" s="183"/>
      <c r="N23" s="182">
        <v>5</v>
      </c>
      <c r="O23" s="184"/>
      <c r="P23" s="184"/>
      <c r="Q23" s="184"/>
      <c r="R23" s="184"/>
      <c r="S23" s="185"/>
      <c r="T23" s="186"/>
      <c r="U23" s="186"/>
      <c r="V23" s="186"/>
      <c r="W23" s="186"/>
      <c r="X23" s="187"/>
      <c r="Y23" s="187"/>
      <c r="Z23" s="187"/>
      <c r="AA23" s="188"/>
      <c r="AB23" s="189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7" customFormat="1" ht="25.5" customHeight="1">
      <c r="A24" s="58">
        <f>A23+1</f>
        <v>7</v>
      </c>
      <c r="B24" s="59">
        <f>B23+A$17</f>
        <v>0.43750000000000006</v>
      </c>
      <c r="C24" s="179"/>
      <c r="D24" s="180" t="str">
        <f>B12</f>
        <v>D4</v>
      </c>
      <c r="E24" s="180"/>
      <c r="F24" s="180"/>
      <c r="G24" s="181" t="s">
        <v>12</v>
      </c>
      <c r="H24" s="180" t="str">
        <f>B14</f>
        <v>F6</v>
      </c>
      <c r="I24" s="180"/>
      <c r="J24" s="180"/>
      <c r="K24" s="180"/>
      <c r="L24" s="182">
        <v>4</v>
      </c>
      <c r="M24" s="183"/>
      <c r="N24" s="182">
        <v>6</v>
      </c>
      <c r="O24" s="180" t="str">
        <f>B10</f>
        <v>b2</v>
      </c>
      <c r="P24" s="180"/>
      <c r="Q24" s="180"/>
      <c r="R24" s="180"/>
      <c r="S24" s="181" t="s">
        <v>12</v>
      </c>
      <c r="T24" s="180" t="str">
        <f>B13</f>
        <v>E5</v>
      </c>
      <c r="U24" s="180"/>
      <c r="V24" s="180"/>
      <c r="W24" s="180"/>
      <c r="X24" s="182">
        <v>2</v>
      </c>
      <c r="Y24" s="183"/>
      <c r="Z24" s="182">
        <v>5</v>
      </c>
      <c r="AA24" s="179"/>
      <c r="AB24" s="190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7" customFormat="1" ht="25.5" customHeight="1">
      <c r="A25" s="58">
        <f>A24+1</f>
        <v>8</v>
      </c>
      <c r="B25" s="59">
        <f>B24+A$17</f>
        <v>0.45138888888888895</v>
      </c>
      <c r="C25" s="179"/>
      <c r="D25" s="180" t="str">
        <f>B11</f>
        <v>C3</v>
      </c>
      <c r="E25" s="180"/>
      <c r="F25" s="180"/>
      <c r="G25" s="181" t="s">
        <v>12</v>
      </c>
      <c r="H25" s="180" t="str">
        <f>B9</f>
        <v>A1</v>
      </c>
      <c r="I25" s="180"/>
      <c r="J25" s="180"/>
      <c r="K25" s="180"/>
      <c r="L25" s="182">
        <v>3</v>
      </c>
      <c r="M25" s="183"/>
      <c r="N25" s="182">
        <v>1</v>
      </c>
      <c r="O25" s="184"/>
      <c r="P25" s="184"/>
      <c r="Q25" s="184"/>
      <c r="R25" s="184"/>
      <c r="S25" s="185"/>
      <c r="T25" s="186"/>
      <c r="U25" s="186"/>
      <c r="V25" s="186"/>
      <c r="W25" s="186"/>
      <c r="X25" s="187"/>
      <c r="Y25" s="187"/>
      <c r="Z25" s="187"/>
      <c r="AA25" s="188"/>
      <c r="AB25" s="18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7" customFormat="1" ht="25.5" customHeight="1">
      <c r="A26" s="58">
        <f>A25+1</f>
        <v>9</v>
      </c>
      <c r="B26" s="59">
        <f>B25+A$17</f>
        <v>0.46527777777777785</v>
      </c>
      <c r="C26" s="179"/>
      <c r="D26" s="180" t="str">
        <f>B13</f>
        <v>E5</v>
      </c>
      <c r="E26" s="180"/>
      <c r="F26" s="180"/>
      <c r="G26" s="181" t="s">
        <v>12</v>
      </c>
      <c r="H26" s="180" t="str">
        <f>B14</f>
        <v>F6</v>
      </c>
      <c r="I26" s="180"/>
      <c r="J26" s="180"/>
      <c r="K26" s="180"/>
      <c r="L26" s="182">
        <v>5</v>
      </c>
      <c r="M26" s="183"/>
      <c r="N26" s="182">
        <v>6</v>
      </c>
      <c r="O26" s="180" t="str">
        <f>B11</f>
        <v>C3</v>
      </c>
      <c r="P26" s="180"/>
      <c r="Q26" s="180"/>
      <c r="R26" s="180"/>
      <c r="S26" s="181" t="s">
        <v>12</v>
      </c>
      <c r="T26" s="180" t="str">
        <f>B12</f>
        <v>D4</v>
      </c>
      <c r="U26" s="180"/>
      <c r="V26" s="180"/>
      <c r="W26" s="180"/>
      <c r="X26" s="182">
        <v>3</v>
      </c>
      <c r="Y26" s="183"/>
      <c r="Z26" s="182">
        <v>4</v>
      </c>
      <c r="AA26" s="179"/>
      <c r="AB26" s="190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7" customFormat="1" ht="25.5" customHeight="1">
      <c r="A27" s="58">
        <f>A26+1</f>
        <v>10</v>
      </c>
      <c r="B27" s="59">
        <f>B26+A$17</f>
        <v>0.47916666666666674</v>
      </c>
      <c r="C27" s="191"/>
      <c r="D27" s="192" t="str">
        <f>B9</f>
        <v>A1</v>
      </c>
      <c r="E27" s="192"/>
      <c r="F27" s="192"/>
      <c r="G27" s="193" t="s">
        <v>12</v>
      </c>
      <c r="H27" s="192" t="str">
        <f>B10</f>
        <v>b2</v>
      </c>
      <c r="I27" s="192"/>
      <c r="J27" s="192"/>
      <c r="K27" s="192"/>
      <c r="L27" s="194">
        <v>1</v>
      </c>
      <c r="M27" s="195"/>
      <c r="N27" s="194">
        <v>2</v>
      </c>
      <c r="O27" s="196"/>
      <c r="P27" s="196"/>
      <c r="Q27" s="196"/>
      <c r="R27" s="196"/>
      <c r="S27" s="197"/>
      <c r="T27" s="198"/>
      <c r="U27" s="198"/>
      <c r="V27" s="198"/>
      <c r="W27" s="198"/>
      <c r="X27" s="199"/>
      <c r="Y27" s="199"/>
      <c r="Z27" s="199"/>
      <c r="AA27" s="200"/>
      <c r="AB27" s="201"/>
      <c r="AC27" s="124"/>
      <c r="AD27" s="125"/>
      <c r="AE27" s="124"/>
      <c r="AF27" s="8"/>
      <c r="AG27"/>
      <c r="AH27"/>
      <c r="AI27"/>
      <c r="AJ27"/>
      <c r="AK27"/>
      <c r="AL27"/>
      <c r="AM27"/>
      <c r="AN27"/>
      <c r="AO27"/>
      <c r="AP27"/>
      <c r="AQ27"/>
      <c r="AR27"/>
    </row>
    <row r="28" ht="8.25" customHeight="1"/>
    <row r="29" spans="1:34" s="77" customFormat="1" ht="12.75">
      <c r="A29" s="75">
        <f>B27+A17+A30</f>
        <v>0.5000000000000001</v>
      </c>
      <c r="B29" s="75"/>
      <c r="C29" s="75"/>
      <c r="D29" s="76" t="s">
        <v>24</v>
      </c>
      <c r="AD29" s="78"/>
      <c r="AF29" s="4"/>
      <c r="AG29" s="4"/>
      <c r="AH29" s="4"/>
    </row>
    <row r="30" spans="1:2" ht="12.75">
      <c r="A30" s="79">
        <v>0.006944444444444444</v>
      </c>
      <c r="B30" s="79"/>
    </row>
    <row r="34" spans="4:14" ht="12.75">
      <c r="D34" s="80"/>
      <c r="E34" s="81"/>
      <c r="F34" s="82"/>
      <c r="G34" s="82"/>
      <c r="H34" s="82"/>
      <c r="I34" s="82"/>
      <c r="J34" s="82"/>
      <c r="K34" s="82"/>
      <c r="L34" s="82"/>
      <c r="M34" s="82"/>
      <c r="N34" s="82"/>
    </row>
    <row r="35" spans="4:14" ht="12.75">
      <c r="D35" s="83"/>
      <c r="E35" s="81"/>
      <c r="F35" s="82"/>
      <c r="G35" s="82"/>
      <c r="H35" s="82"/>
      <c r="I35" s="82"/>
      <c r="J35" s="82"/>
      <c r="K35" s="82"/>
      <c r="L35" s="82"/>
      <c r="M35" s="82"/>
      <c r="N35" s="82"/>
    </row>
    <row r="36" spans="4:23" ht="12.75">
      <c r="D36" s="84"/>
      <c r="E36" s="85"/>
      <c r="F36" s="85"/>
      <c r="W36" s="135"/>
    </row>
    <row r="37" spans="4:23" ht="12.75">
      <c r="D37" s="86"/>
      <c r="E37" s="85"/>
      <c r="F37" s="85"/>
      <c r="W37" s="135"/>
    </row>
    <row r="38" spans="4:23" ht="12.75">
      <c r="D38" s="84"/>
      <c r="E38" s="85"/>
      <c r="F38" s="85"/>
      <c r="W38" s="135"/>
    </row>
    <row r="39" spans="4:6" ht="12.75">
      <c r="D39" s="84"/>
      <c r="E39" s="85"/>
      <c r="F39" s="85"/>
    </row>
    <row r="40" spans="4:23" ht="12.75">
      <c r="D40" s="84"/>
      <c r="E40" s="85"/>
      <c r="F40" s="85"/>
      <c r="W40" s="135"/>
    </row>
    <row r="41" spans="4:23" ht="12.75">
      <c r="D41" s="84"/>
      <c r="E41" s="85"/>
      <c r="F41" s="85"/>
      <c r="W41" s="135"/>
    </row>
    <row r="42" spans="4:23" ht="12.75">
      <c r="D42" s="84"/>
      <c r="E42" s="85"/>
      <c r="F42" s="85"/>
      <c r="W42" s="135"/>
    </row>
    <row r="43" spans="4:5" ht="12.75">
      <c r="D43" s="84"/>
      <c r="E43" s="85"/>
    </row>
    <row r="44" spans="4:23" ht="12.75">
      <c r="D44" s="84"/>
      <c r="E44" s="85"/>
      <c r="F44" s="85"/>
      <c r="W44" s="135"/>
    </row>
    <row r="45" spans="4:23" ht="12.75">
      <c r="D45" s="84"/>
      <c r="E45" s="85"/>
      <c r="F45" s="85"/>
      <c r="W45" s="135"/>
    </row>
    <row r="46" spans="4:23" ht="12.75">
      <c r="D46" s="84"/>
      <c r="E46" s="85"/>
      <c r="F46" s="85"/>
      <c r="W46" s="135"/>
    </row>
    <row r="47" spans="4:5" ht="12.75">
      <c r="D47" s="84"/>
      <c r="E47" s="85"/>
    </row>
    <row r="48" spans="4:23" ht="12.75">
      <c r="D48" s="84"/>
      <c r="E48" s="85"/>
      <c r="F48" s="85"/>
      <c r="W48" s="135"/>
    </row>
    <row r="49" spans="4:23" ht="12.75">
      <c r="D49" s="84"/>
      <c r="E49" s="85"/>
      <c r="F49" s="85"/>
      <c r="W49" s="135"/>
    </row>
    <row r="50" spans="4:23" ht="12.75">
      <c r="D50" s="84"/>
      <c r="E50" s="85"/>
      <c r="F50" s="85"/>
      <c r="W50" s="135"/>
    </row>
  </sheetData>
  <sheetProtection selectLockedCells="1" selectUnlockedCells="1"/>
  <mergeCells count="79">
    <mergeCell ref="A1:AA1"/>
    <mergeCell ref="AB1:BB1"/>
    <mergeCell ref="A2:AA2"/>
    <mergeCell ref="AB2:BB2"/>
    <mergeCell ref="A3:AA3"/>
    <mergeCell ref="AB3:BB3"/>
    <mergeCell ref="A4:AA4"/>
    <mergeCell ref="AB4:BB4"/>
    <mergeCell ref="A6:AB6"/>
    <mergeCell ref="F8:H8"/>
    <mergeCell ref="I8:K8"/>
    <mergeCell ref="L8:N8"/>
    <mergeCell ref="O8:Q8"/>
    <mergeCell ref="R8:T8"/>
    <mergeCell ref="U8:W8"/>
    <mergeCell ref="X8:Z8"/>
    <mergeCell ref="B9:D9"/>
    <mergeCell ref="F9:H9"/>
    <mergeCell ref="B10:D10"/>
    <mergeCell ref="I10:K10"/>
    <mergeCell ref="B11:D11"/>
    <mergeCell ref="L11:N11"/>
    <mergeCell ref="B12:D12"/>
    <mergeCell ref="O12:Q12"/>
    <mergeCell ref="B13:D13"/>
    <mergeCell ref="R13:T13"/>
    <mergeCell ref="B14:D14"/>
    <mergeCell ref="U14:W14"/>
    <mergeCell ref="A17:B17"/>
    <mergeCell ref="D17:F17"/>
    <mergeCell ref="H17:K17"/>
    <mergeCell ref="L17:N17"/>
    <mergeCell ref="O17:R17"/>
    <mergeCell ref="T17:W17"/>
    <mergeCell ref="X17:Z17"/>
    <mergeCell ref="AA17:AB17"/>
    <mergeCell ref="D18:F18"/>
    <mergeCell ref="H18:K18"/>
    <mergeCell ref="O18:R18"/>
    <mergeCell ref="T18:W18"/>
    <mergeCell ref="AA18:AB18"/>
    <mergeCell ref="D19:F19"/>
    <mergeCell ref="H19:K19"/>
    <mergeCell ref="O19:R19"/>
    <mergeCell ref="T19:W19"/>
    <mergeCell ref="D20:F20"/>
    <mergeCell ref="H20:K20"/>
    <mergeCell ref="O20:R20"/>
    <mergeCell ref="T20:W20"/>
    <mergeCell ref="D21:F21"/>
    <mergeCell ref="H21:K21"/>
    <mergeCell ref="O21:R21"/>
    <mergeCell ref="T21:W21"/>
    <mergeCell ref="D22:F22"/>
    <mergeCell ref="H22:K22"/>
    <mergeCell ref="O22:R22"/>
    <mergeCell ref="T22:W22"/>
    <mergeCell ref="D23:F23"/>
    <mergeCell ref="H23:K23"/>
    <mergeCell ref="O23:R23"/>
    <mergeCell ref="T23:W23"/>
    <mergeCell ref="D24:F24"/>
    <mergeCell ref="H24:K24"/>
    <mergeCell ref="O24:R24"/>
    <mergeCell ref="T24:W24"/>
    <mergeCell ref="D25:F25"/>
    <mergeCell ref="H25:K25"/>
    <mergeCell ref="O25:R25"/>
    <mergeCell ref="T25:W25"/>
    <mergeCell ref="D26:F26"/>
    <mergeCell ref="H26:K26"/>
    <mergeCell ref="O26:R26"/>
    <mergeCell ref="T26:W26"/>
    <mergeCell ref="D27:F27"/>
    <mergeCell ref="H27:K27"/>
    <mergeCell ref="O27:R27"/>
    <mergeCell ref="T27:W27"/>
    <mergeCell ref="A29:B29"/>
    <mergeCell ref="A30:B30"/>
  </mergeCells>
  <conditionalFormatting sqref="F9:W14">
    <cfRule type="cellIs" priority="1" dxfId="0" operator="equal" stopIfTrue="1">
      <formula>0</formula>
    </cfRule>
  </conditionalFormatting>
  <printOptions/>
  <pageMargins left="0.43333333333333335" right="0" top="0.15763888888888888" bottom="0.15763888888888888" header="0.5118055555555555" footer="0.5118055555555555"/>
  <pageSetup cellComments="atEnd" horizontalDpi="300" verticalDpi="300" orientation="portrait" paperSize="9" scale="7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"/>
  <sheetViews>
    <sheetView zoomScale="70" zoomScaleNormal="70" workbookViewId="0" topLeftCell="A2">
      <selection activeCell="AI9" sqref="AI9"/>
    </sheetView>
  </sheetViews>
  <sheetFormatPr defaultColWidth="9.140625" defaultRowHeight="12.75"/>
  <cols>
    <col min="1" max="1" width="3.57421875" style="1" customWidth="1"/>
    <col min="2" max="2" width="8.421875" style="1" customWidth="1"/>
    <col min="3" max="3" width="15.57421875" style="1" customWidth="1"/>
    <col min="4" max="4" width="5.421875" style="1" customWidth="1"/>
    <col min="5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7" width="4.7109375" style="1" customWidth="1"/>
    <col min="18" max="18" width="1.7109375" style="1" customWidth="1"/>
    <col min="19" max="20" width="4.7109375" style="1" customWidth="1"/>
    <col min="21" max="21" width="1.7109375" style="1" customWidth="1"/>
    <col min="22" max="23" width="4.7109375" style="1" customWidth="1"/>
    <col min="24" max="24" width="1.7109375" style="1" customWidth="1"/>
    <col min="25" max="25" width="4.7109375" style="1" customWidth="1"/>
    <col min="26" max="26" width="5.57421875" style="1" customWidth="1"/>
    <col min="27" max="27" width="1.7109375" style="1" customWidth="1"/>
    <col min="28" max="28" width="5.57421875" style="1" customWidth="1"/>
    <col min="29" max="31" width="9.140625" style="1" customWidth="1"/>
    <col min="32" max="32" width="6.00390625" style="2" customWidth="1"/>
    <col min="33" max="33" width="5.00390625" style="1" customWidth="1"/>
    <col min="34" max="34" width="9.140625" style="3" customWidth="1"/>
    <col min="35" max="36" width="9.140625" style="4" customWidth="1"/>
    <col min="37" max="16384" width="9.140625" style="1" customWidth="1"/>
  </cols>
  <sheetData>
    <row r="1" spans="1:36" s="7" customFormat="1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6"/>
      <c r="AH1" s="8"/>
      <c r="AI1" s="9"/>
      <c r="AJ1" s="9"/>
    </row>
    <row r="2" spans="1:36" s="7" customFormat="1" ht="42.7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6"/>
      <c r="AH2" s="8"/>
      <c r="AI2" s="9"/>
      <c r="AJ2" s="9"/>
    </row>
    <row r="3" spans="1:36" s="13" customFormat="1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2"/>
      <c r="AH3" s="14"/>
      <c r="AI3" s="15"/>
      <c r="AJ3" s="15"/>
    </row>
    <row r="4" spans="1:36" s="7" customFormat="1" ht="12.7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6"/>
      <c r="AH4" s="8"/>
      <c r="AI4" s="9"/>
      <c r="AJ4" s="9"/>
    </row>
    <row r="5" spans="3:36" s="7" customFormat="1" ht="4.5" customHeight="1">
      <c r="C5" s="17"/>
      <c r="D5" s="18"/>
      <c r="Z5" s="19"/>
      <c r="AA5" s="20"/>
      <c r="AB5" s="20"/>
      <c r="AC5" s="20"/>
      <c r="AD5" s="20"/>
      <c r="AF5" s="6"/>
      <c r="AH5" s="8"/>
      <c r="AI5" s="9"/>
      <c r="AJ5" s="9"/>
    </row>
    <row r="6" spans="1:36" s="7" customFormat="1" ht="12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6"/>
      <c r="AH6" s="8"/>
      <c r="AI6" s="9"/>
      <c r="AJ6" s="9"/>
    </row>
    <row r="7" spans="2:36" s="7" customFormat="1" ht="56.25" customHeight="1">
      <c r="B7" s="88"/>
      <c r="C7" s="51"/>
      <c r="D7" s="17"/>
      <c r="H7" s="51"/>
      <c r="Z7" s="17"/>
      <c r="AF7" s="6"/>
      <c r="AH7" s="8"/>
      <c r="AI7" s="9"/>
      <c r="AJ7" s="9"/>
    </row>
    <row r="8" spans="1:36" s="7" customFormat="1" ht="45.75" customHeight="1">
      <c r="A8" s="22"/>
      <c r="B8" s="23" t="s">
        <v>5</v>
      </c>
      <c r="C8" s="23"/>
      <c r="D8" s="24" t="s">
        <v>27</v>
      </c>
      <c r="E8" s="202" t="str">
        <f>B9</f>
        <v>A1</v>
      </c>
      <c r="F8" s="202"/>
      <c r="G8" s="202"/>
      <c r="H8" s="203" t="str">
        <f>B10</f>
        <v>B2</v>
      </c>
      <c r="I8" s="203"/>
      <c r="J8" s="203"/>
      <c r="K8" s="203" t="str">
        <f>B11</f>
        <v>C3</v>
      </c>
      <c r="L8" s="203"/>
      <c r="M8" s="203"/>
      <c r="N8" s="204" t="str">
        <f>B12</f>
        <v>D4</v>
      </c>
      <c r="O8" s="204"/>
      <c r="P8" s="204"/>
      <c r="Q8" s="203" t="str">
        <f>B13</f>
        <v>E5</v>
      </c>
      <c r="R8" s="203"/>
      <c r="S8" s="203"/>
      <c r="T8" s="203" t="str">
        <f>B14</f>
        <v>F6</v>
      </c>
      <c r="U8" s="203"/>
      <c r="V8" s="203"/>
      <c r="W8" s="205" t="str">
        <f>B15</f>
        <v>G7</v>
      </c>
      <c r="X8" s="205"/>
      <c r="Y8" s="205"/>
      <c r="Z8" s="28" t="s">
        <v>7</v>
      </c>
      <c r="AA8" s="28"/>
      <c r="AB8" s="28"/>
      <c r="AC8" s="22" t="s">
        <v>8</v>
      </c>
      <c r="AD8" s="28" t="s">
        <v>9</v>
      </c>
      <c r="AF8" s="6"/>
      <c r="AH8" s="8"/>
      <c r="AI8" s="29"/>
      <c r="AJ8" s="30"/>
    </row>
    <row r="9" spans="1:36" s="7" customFormat="1" ht="27.75" customHeight="1">
      <c r="A9" s="89">
        <v>1</v>
      </c>
      <c r="B9" s="206" t="s">
        <v>10</v>
      </c>
      <c r="C9" s="206"/>
      <c r="D9" s="91"/>
      <c r="E9" s="92"/>
      <c r="F9" s="92"/>
      <c r="G9" s="92"/>
      <c r="H9" s="9">
        <f>N39</f>
        <v>1</v>
      </c>
      <c r="I9" s="93" t="s">
        <v>12</v>
      </c>
      <c r="J9" s="9">
        <f>P39</f>
        <v>2</v>
      </c>
      <c r="K9" s="94">
        <f>N32</f>
        <v>1</v>
      </c>
      <c r="L9" s="93" t="s">
        <v>12</v>
      </c>
      <c r="M9" s="95">
        <f>P32</f>
        <v>3</v>
      </c>
      <c r="N9" s="94">
        <f>N22</f>
        <v>1</v>
      </c>
      <c r="O9" s="93" t="s">
        <v>12</v>
      </c>
      <c r="P9" s="95">
        <f>P22</f>
        <v>4</v>
      </c>
      <c r="Q9" s="96">
        <f>P25</f>
        <v>1</v>
      </c>
      <c r="R9" s="93" t="s">
        <v>12</v>
      </c>
      <c r="S9" s="97">
        <f>N25</f>
        <v>5</v>
      </c>
      <c r="T9" s="137">
        <f>P29</f>
        <v>1</v>
      </c>
      <c r="U9" s="138" t="s">
        <v>12</v>
      </c>
      <c r="V9" s="207">
        <f>N29</f>
        <v>6</v>
      </c>
      <c r="W9" s="137">
        <f>P36</f>
        <v>1</v>
      </c>
      <c r="X9" s="138" t="s">
        <v>12</v>
      </c>
      <c r="Y9" s="139">
        <f>N36</f>
        <v>7</v>
      </c>
      <c r="Z9" s="208">
        <f>E9+H9+K9+N9+Q9+T9+W9</f>
        <v>6</v>
      </c>
      <c r="AA9" s="209" t="s">
        <v>12</v>
      </c>
      <c r="AB9" s="210">
        <f>G9+J9+M9+P9+S9+V9+Y9</f>
        <v>27</v>
      </c>
      <c r="AC9" s="100">
        <f>IF(H9&gt;J9,2,IF(H9&lt;J9,0,IF(H9=J9,1)))+IF(K9&gt;M9,2,IF(K9&lt;M9,0,IF(K9=M9,1)))+IF(N9&gt;P9,2,IF(N9&lt;P9,0,IF(N9=P9,1)))+IF(Q9&gt;S9,2,IF(Q9&lt;S9,0,IF(Q9=S9,1)))+IF(T9&gt;V9,2,IF(T9&lt;V9,0,IF(T9=V9,1)))+IF(W9&gt;Y9,2,IF(W9&lt;Y9,0,IF(W9=Y9,1)))</f>
        <v>0</v>
      </c>
      <c r="AD9" s="101"/>
      <c r="AE9" s="102"/>
      <c r="AF9" s="39">
        <f>Z9-AB9</f>
        <v>-21</v>
      </c>
      <c r="AH9" s="8"/>
      <c r="AI9" s="9"/>
      <c r="AJ9" s="9"/>
    </row>
    <row r="10" spans="1:36" s="7" customFormat="1" ht="27.75" customHeight="1">
      <c r="A10" s="89">
        <v>2</v>
      </c>
      <c r="B10" s="211" t="s">
        <v>14</v>
      </c>
      <c r="C10" s="211"/>
      <c r="D10" s="91"/>
      <c r="E10" s="104">
        <f>P39</f>
        <v>2</v>
      </c>
      <c r="F10" s="105" t="s">
        <v>12</v>
      </c>
      <c r="G10" s="106">
        <f>N39</f>
        <v>1</v>
      </c>
      <c r="H10" s="107"/>
      <c r="I10" s="107"/>
      <c r="J10" s="107"/>
      <c r="K10" s="106">
        <f>N35</f>
        <v>2</v>
      </c>
      <c r="L10" s="105" t="s">
        <v>12</v>
      </c>
      <c r="M10" s="108">
        <f>P35</f>
        <v>3</v>
      </c>
      <c r="N10" s="109">
        <f>N31</f>
        <v>2</v>
      </c>
      <c r="O10" s="105" t="s">
        <v>12</v>
      </c>
      <c r="P10" s="108">
        <f>P31</f>
        <v>4</v>
      </c>
      <c r="Q10" s="109">
        <f>N21</f>
        <v>2</v>
      </c>
      <c r="R10" s="105" t="s">
        <v>12</v>
      </c>
      <c r="S10" s="106">
        <f>P21</f>
        <v>5</v>
      </c>
      <c r="T10" s="109">
        <f>P27</f>
        <v>2</v>
      </c>
      <c r="U10" s="105" t="s">
        <v>12</v>
      </c>
      <c r="V10" s="108">
        <f>N27</f>
        <v>6</v>
      </c>
      <c r="W10" s="109">
        <f>P23</f>
        <v>2</v>
      </c>
      <c r="X10" s="105" t="s">
        <v>12</v>
      </c>
      <c r="Y10" s="141">
        <f>N23</f>
        <v>7</v>
      </c>
      <c r="Z10" s="98">
        <f>E10+H10+K10+N10+Q10+T10+W10</f>
        <v>12</v>
      </c>
      <c r="AA10" s="143" t="s">
        <v>12</v>
      </c>
      <c r="AB10" s="212">
        <f>G10+J10+M10+P10+S10+V10+Y10</f>
        <v>26</v>
      </c>
      <c r="AC10" s="100">
        <f>IF(E10&gt;G10,2,IF(E10&lt;G10,0,IF(E10=G10,1)))+IF(K10&gt;M10,2,IF(K10&lt;M10,0,IF(K10=M10,1)))+IF(N10&gt;P10,2,IF(N10&lt;P10,0,IF(N10=P10,1)))+IF(Q10&gt;S10,2,IF(Q10&lt;S10,0,IF(Q10=S10,1)))+IF(T10&gt;V10,2,IF(T10&lt;V10,0,IF(T10=V10,1)))+IF(W10&gt;Y10,2,IF(W10&lt;Y10,0,IF(W10=Y10,1)))</f>
        <v>2</v>
      </c>
      <c r="AD10" s="101"/>
      <c r="AE10" s="102"/>
      <c r="AF10" s="39">
        <f>Z10-AB10</f>
        <v>-14</v>
      </c>
      <c r="AH10" s="8"/>
      <c r="AI10" s="9"/>
      <c r="AJ10" s="9"/>
    </row>
    <row r="11" spans="1:36" s="7" customFormat="1" ht="27.75" customHeight="1">
      <c r="A11" s="89">
        <v>3</v>
      </c>
      <c r="B11" s="211" t="s">
        <v>15</v>
      </c>
      <c r="C11" s="211"/>
      <c r="D11" s="91"/>
      <c r="E11" s="104">
        <f>P32</f>
        <v>3</v>
      </c>
      <c r="F11" s="105" t="s">
        <v>12</v>
      </c>
      <c r="G11" s="108">
        <f>N32</f>
        <v>1</v>
      </c>
      <c r="H11" s="106">
        <f>P35</f>
        <v>3</v>
      </c>
      <c r="I11" s="105" t="s">
        <v>12</v>
      </c>
      <c r="J11" s="106">
        <f>N35</f>
        <v>2</v>
      </c>
      <c r="K11" s="110"/>
      <c r="L11" s="110"/>
      <c r="M11" s="110"/>
      <c r="N11" s="109">
        <f>N38</f>
        <v>3</v>
      </c>
      <c r="O11" s="105" t="s">
        <v>12</v>
      </c>
      <c r="P11" s="106">
        <f>P38</f>
        <v>4</v>
      </c>
      <c r="Q11" s="109">
        <f>N28</f>
        <v>3</v>
      </c>
      <c r="R11" s="105" t="s">
        <v>12</v>
      </c>
      <c r="S11" s="106">
        <f>P28</f>
        <v>5</v>
      </c>
      <c r="T11" s="109">
        <f>N24</f>
        <v>3</v>
      </c>
      <c r="U11" s="105" t="s">
        <v>12</v>
      </c>
      <c r="V11" s="108">
        <f>P24</f>
        <v>6</v>
      </c>
      <c r="W11" s="109">
        <f>P20</f>
        <v>3</v>
      </c>
      <c r="X11" s="105" t="s">
        <v>12</v>
      </c>
      <c r="Y11" s="141">
        <f>N20</f>
        <v>7</v>
      </c>
      <c r="Z11" s="98">
        <f>E11+H11+K11+N11+Q11+T11+W11</f>
        <v>18</v>
      </c>
      <c r="AA11" s="143" t="s">
        <v>12</v>
      </c>
      <c r="AB11" s="212">
        <f>G11+J11+M11+P11+S11+V11+Y11</f>
        <v>25</v>
      </c>
      <c r="AC11" s="100">
        <f>IF(E11&gt;G11,2,IF(E11&lt;G11,0,IF(E11=G11,1)))+IF(H11&gt;J11,2,IF(H11&lt;J11,0,IF(H11=J11,1)))+IF(N11&gt;P11,2,IF(N11&lt;P11,0,IF(N11=P11,1)))+IF(Q11&gt;S11,2,IF(Q11&lt;S11,0,IF(Q11=S11,1)))+IF(T11&gt;V11,2,IF(T11&lt;V11,0,IF(T11=V11,1)))+IF(W11&gt;Y11,2,IF(W11&lt;Y11,0,IF(W11=Y11,1)))</f>
        <v>4</v>
      </c>
      <c r="AD11" s="101"/>
      <c r="AE11" s="102"/>
      <c r="AF11" s="39">
        <f>Z11-AB11</f>
        <v>-7</v>
      </c>
      <c r="AH11" s="8"/>
      <c r="AI11" s="9"/>
      <c r="AJ11" s="9"/>
    </row>
    <row r="12" spans="1:36" s="7" customFormat="1" ht="27.75" customHeight="1">
      <c r="A12" s="89">
        <v>4</v>
      </c>
      <c r="B12" s="213" t="s">
        <v>16</v>
      </c>
      <c r="C12" s="213"/>
      <c r="D12" s="91"/>
      <c r="E12" s="104">
        <f>P22</f>
        <v>4</v>
      </c>
      <c r="F12" s="105" t="s">
        <v>12</v>
      </c>
      <c r="G12" s="108">
        <f>N22</f>
        <v>1</v>
      </c>
      <c r="H12" s="106">
        <f>P31</f>
        <v>4</v>
      </c>
      <c r="I12" s="105" t="s">
        <v>12</v>
      </c>
      <c r="J12" s="106">
        <f>N31</f>
        <v>2</v>
      </c>
      <c r="K12" s="109">
        <f>P38</f>
        <v>4</v>
      </c>
      <c r="L12" s="105" t="s">
        <v>12</v>
      </c>
      <c r="M12" s="108">
        <f>N38</f>
        <v>3</v>
      </c>
      <c r="N12" s="110"/>
      <c r="O12" s="110"/>
      <c r="P12" s="110"/>
      <c r="Q12" s="109">
        <f>N34</f>
        <v>4</v>
      </c>
      <c r="R12" s="105" t="s">
        <v>12</v>
      </c>
      <c r="S12" s="106">
        <f>P34</f>
        <v>5</v>
      </c>
      <c r="T12" s="109">
        <f>N19</f>
        <v>4</v>
      </c>
      <c r="U12" s="105" t="s">
        <v>12</v>
      </c>
      <c r="V12" s="108">
        <f>P19</f>
        <v>6</v>
      </c>
      <c r="W12" s="109">
        <f>N26</f>
        <v>4</v>
      </c>
      <c r="X12" s="105" t="s">
        <v>12</v>
      </c>
      <c r="Y12" s="141">
        <f>P26</f>
        <v>7</v>
      </c>
      <c r="Z12" s="98">
        <f>E12+H12+K12+N12+Q12+T12+W12</f>
        <v>24</v>
      </c>
      <c r="AA12" s="143" t="s">
        <v>12</v>
      </c>
      <c r="AB12" s="212">
        <f>G12+J12+M12+P12+S12+V12+Y12</f>
        <v>24</v>
      </c>
      <c r="AC12" s="100">
        <f>IF(E12&gt;G12,2,IF(E12&lt;G12,0,IF(E12=G12,1)))+IF(H12&gt;J12,2,IF(H12&lt;J12,0,IF(H12=J12,1)))+IF(K12&gt;M12,2,IF(K12&lt;M12,0,IF(K12=M12,1)))+IF(Q12&gt;S12,2,IF(Q12&lt;S12,0,IF(Q12=S12,1)))+IF(T12&gt;V12,2,IF(T12&lt;V12,0,IF(T12=V12,1)))+IF(W12&gt;Y12,2,IF(W12&lt;Y12,0,IF(W12=Y12,1)))</f>
        <v>6</v>
      </c>
      <c r="AD12" s="101"/>
      <c r="AE12" s="102"/>
      <c r="AF12" s="39">
        <f>Z12-AB12</f>
        <v>0</v>
      </c>
      <c r="AH12" s="8"/>
      <c r="AI12" s="9"/>
      <c r="AJ12" s="9"/>
    </row>
    <row r="13" spans="1:36" s="7" customFormat="1" ht="27.75" customHeight="1">
      <c r="A13" s="89">
        <v>5</v>
      </c>
      <c r="B13" s="213" t="s">
        <v>28</v>
      </c>
      <c r="C13" s="213"/>
      <c r="D13" s="91"/>
      <c r="E13" s="104">
        <f>N25</f>
        <v>5</v>
      </c>
      <c r="F13" s="105" t="s">
        <v>12</v>
      </c>
      <c r="G13" s="108">
        <f>P25</f>
        <v>1</v>
      </c>
      <c r="H13" s="106">
        <f>P21</f>
        <v>5</v>
      </c>
      <c r="I13" s="105" t="s">
        <v>12</v>
      </c>
      <c r="J13" s="106">
        <f>N21</f>
        <v>2</v>
      </c>
      <c r="K13" s="109">
        <f>P28</f>
        <v>5</v>
      </c>
      <c r="L13" s="105" t="s">
        <v>12</v>
      </c>
      <c r="M13" s="108">
        <f>N28</f>
        <v>3</v>
      </c>
      <c r="N13" s="109">
        <f>P34</f>
        <v>5</v>
      </c>
      <c r="O13" s="105" t="s">
        <v>12</v>
      </c>
      <c r="P13" s="106">
        <f>N34</f>
        <v>4</v>
      </c>
      <c r="Q13" s="107"/>
      <c r="R13" s="107"/>
      <c r="S13" s="107"/>
      <c r="T13" s="109">
        <f>N37</f>
        <v>5</v>
      </c>
      <c r="U13" s="105" t="s">
        <v>12</v>
      </c>
      <c r="V13" s="108">
        <f>P37</f>
        <v>6</v>
      </c>
      <c r="W13" s="109">
        <f>N30</f>
        <v>5</v>
      </c>
      <c r="X13" s="105" t="s">
        <v>12</v>
      </c>
      <c r="Y13" s="141">
        <f>P30</f>
        <v>7</v>
      </c>
      <c r="Z13" s="98">
        <f>E13+H13+K13+N13+Q13+T13+W13</f>
        <v>30</v>
      </c>
      <c r="AA13" s="146" t="s">
        <v>12</v>
      </c>
      <c r="AB13" s="212">
        <f>G13+J13+M13+P13+S13+V13+Y13</f>
        <v>23</v>
      </c>
      <c r="AC13" s="100">
        <f>IF(E13&gt;G13,2,IF(E13&lt;G13,0,IF(E13=G13,1)))+IF(H13&gt;J13,2,IF(H13&lt;J13,0,IF(H13=J13,1)))+IF(K13&gt;M13,2,IF(K13&lt;M13,0,IF(K13=M13,1)))+IF(N13&gt;P13,2,IF(N13&lt;P13,0,IF(N13=P13,1)))+IF(T13&gt;V13,2,IF(T13&lt;V13,0,IF(T13=V13,1)))+IF(W13&gt;Y13,2,IF(W13&lt;Y13,0,IF(W13=Y13,1)))</f>
        <v>8</v>
      </c>
      <c r="AD13" s="101"/>
      <c r="AE13" s="102"/>
      <c r="AF13" s="39">
        <f>Z13-AB13</f>
        <v>7</v>
      </c>
      <c r="AH13" s="8"/>
      <c r="AI13" s="9"/>
      <c r="AJ13" s="9"/>
    </row>
    <row r="14" spans="1:36" s="7" customFormat="1" ht="27.75" customHeight="1">
      <c r="A14" s="89">
        <v>6</v>
      </c>
      <c r="B14" s="213" t="s">
        <v>32</v>
      </c>
      <c r="C14" s="213"/>
      <c r="D14" s="91"/>
      <c r="E14" s="214">
        <f>N29</f>
        <v>6</v>
      </c>
      <c r="F14" s="215" t="s">
        <v>12</v>
      </c>
      <c r="G14" s="216">
        <f>P29</f>
        <v>1</v>
      </c>
      <c r="H14" s="217">
        <f>N27</f>
        <v>6</v>
      </c>
      <c r="I14" s="215" t="s">
        <v>12</v>
      </c>
      <c r="J14" s="216">
        <f>P27</f>
        <v>2</v>
      </c>
      <c r="K14" s="217">
        <f>P24</f>
        <v>6</v>
      </c>
      <c r="L14" s="215" t="s">
        <v>12</v>
      </c>
      <c r="M14" s="216">
        <f>N24</f>
        <v>3</v>
      </c>
      <c r="N14" s="217">
        <f>P19</f>
        <v>6</v>
      </c>
      <c r="O14" s="215" t="s">
        <v>12</v>
      </c>
      <c r="P14" s="216">
        <f>N19</f>
        <v>4</v>
      </c>
      <c r="Q14" s="217">
        <f>P37</f>
        <v>6</v>
      </c>
      <c r="R14" s="215" t="s">
        <v>12</v>
      </c>
      <c r="S14" s="216">
        <f>N37</f>
        <v>5</v>
      </c>
      <c r="T14" s="218"/>
      <c r="U14" s="218"/>
      <c r="V14" s="218"/>
      <c r="W14" s="219">
        <f>N33</f>
        <v>6</v>
      </c>
      <c r="X14" s="220" t="s">
        <v>12</v>
      </c>
      <c r="Y14" s="221">
        <f>P33</f>
        <v>7</v>
      </c>
      <c r="Z14" s="98">
        <f>E14+H14+K14+N14+Q14+T14+W14</f>
        <v>36</v>
      </c>
      <c r="AA14" s="222" t="s">
        <v>12</v>
      </c>
      <c r="AB14" s="212">
        <f>G14+J14+M14+P14+S14+V14+Y14</f>
        <v>22</v>
      </c>
      <c r="AC14" s="100">
        <f>IF(E14&gt;G14,2,IF(E14&lt;G14,0,IF(E14=G14,1)))+IF(H14&gt;J14,2,IF(H14&lt;J14,0,IF(H14=J14,1)))+IF(K14&gt;M14,2,IF(K14&lt;M14,0,IF(K14=M14,1)))+IF(N14&gt;P14,2,IF(N14&lt;P14,0,IF(N14=P14,1)))+IF(Q14&gt;S14,2,IF(Q14&lt;S14,0,IF(Q14=S14,1)))+IF(W14&gt;Y14,2,IF(W14&lt;Y14,0,IF(W14=Y14,1)))</f>
        <v>10</v>
      </c>
      <c r="AD14" s="101"/>
      <c r="AE14" s="102"/>
      <c r="AF14" s="39">
        <f>Z14-AB14</f>
        <v>14</v>
      </c>
      <c r="AH14" s="8"/>
      <c r="AI14" s="9"/>
      <c r="AJ14" s="9"/>
    </row>
    <row r="15" spans="1:36" s="7" customFormat="1" ht="27.75" customHeight="1">
      <c r="A15" s="148">
        <v>7</v>
      </c>
      <c r="B15" s="223" t="s">
        <v>38</v>
      </c>
      <c r="C15" s="223"/>
      <c r="D15" s="150"/>
      <c r="E15" s="224">
        <f>N36</f>
        <v>7</v>
      </c>
      <c r="F15" s="220" t="s">
        <v>12</v>
      </c>
      <c r="G15" s="221">
        <f>P36</f>
        <v>1</v>
      </c>
      <c r="H15" s="219">
        <f>N23</f>
        <v>7</v>
      </c>
      <c r="I15" s="220" t="s">
        <v>12</v>
      </c>
      <c r="J15" s="221">
        <f>P23</f>
        <v>2</v>
      </c>
      <c r="K15" s="219">
        <f>N20</f>
        <v>7</v>
      </c>
      <c r="L15" s="220" t="s">
        <v>12</v>
      </c>
      <c r="M15" s="221">
        <f>P20</f>
        <v>3</v>
      </c>
      <c r="N15" s="219">
        <f>P26</f>
        <v>7</v>
      </c>
      <c r="O15" s="220" t="s">
        <v>12</v>
      </c>
      <c r="P15" s="221">
        <f>N26</f>
        <v>4</v>
      </c>
      <c r="Q15" s="219">
        <f>P30</f>
        <v>7</v>
      </c>
      <c r="R15" s="220" t="s">
        <v>12</v>
      </c>
      <c r="S15" s="221">
        <f>N30</f>
        <v>5</v>
      </c>
      <c r="T15" s="219">
        <f>P33</f>
        <v>7</v>
      </c>
      <c r="U15" s="220" t="s">
        <v>12</v>
      </c>
      <c r="V15" s="221">
        <f>N33</f>
        <v>6</v>
      </c>
      <c r="W15" s="155"/>
      <c r="X15" s="155"/>
      <c r="Y15" s="155"/>
      <c r="Z15" s="225">
        <f>E15+H15+K15+N15+Q15+T15+W15</f>
        <v>42</v>
      </c>
      <c r="AA15" s="226" t="s">
        <v>12</v>
      </c>
      <c r="AB15" s="227">
        <f>G15+J15+M15+P15+S15+V15+Y15</f>
        <v>21</v>
      </c>
      <c r="AC15" s="159">
        <f>IF(E15&gt;G15,2,IF(E15&lt;G15,0,IF(E15=G15,1)))+IF(H15&gt;J15,2,IF(H15&lt;J15,0,IF(H15=J15,1)))+IF(K15&gt;M15,2,IF(K15&lt;M15,0,IF(K15=M15,1)))+IF(N15&gt;P15,2,IF(N15&lt;P15,0,IF(N15=P15,1)))+IF(Q15&gt;S15,2,IF(Q15&lt;S15,0,IF(Q15=S15,1)))+IF(T15&gt;V15,2,IF(T15&lt;V15,0,IF(T15=V15,1)))</f>
        <v>12</v>
      </c>
      <c r="AD15" s="160"/>
      <c r="AE15" s="102"/>
      <c r="AF15" s="39">
        <f>Z15-AB15</f>
        <v>21</v>
      </c>
      <c r="AH15" s="8"/>
      <c r="AI15" s="9"/>
      <c r="AJ15" s="9"/>
    </row>
    <row r="16" spans="1:36" s="7" customFormat="1" ht="12.75" customHeight="1">
      <c r="A16" s="8"/>
      <c r="B16" s="45"/>
      <c r="C16" s="45"/>
      <c r="D16" s="46"/>
      <c r="E16" s="47">
        <f>SUM(E9:E15)</f>
        <v>27</v>
      </c>
      <c r="F16" s="48"/>
      <c r="G16" s="47">
        <f>SUM(G9:G15)</f>
        <v>6</v>
      </c>
      <c r="H16" s="47">
        <f>SUM(H9:H15)</f>
        <v>26</v>
      </c>
      <c r="I16" s="48"/>
      <c r="J16" s="47">
        <f>SUM(J9:J15)</f>
        <v>12</v>
      </c>
      <c r="K16" s="47">
        <f>SUM(K9:K15)</f>
        <v>25</v>
      </c>
      <c r="L16" s="48"/>
      <c r="M16" s="47">
        <f>SUM(M9:M15)</f>
        <v>18</v>
      </c>
      <c r="N16" s="47">
        <f>SUM(N9:N15)</f>
        <v>24</v>
      </c>
      <c r="O16" s="48"/>
      <c r="P16" s="47">
        <f>SUM(P9:P15)</f>
        <v>24</v>
      </c>
      <c r="Q16" s="47">
        <f>SUM(Q9:Q15)</f>
        <v>23</v>
      </c>
      <c r="R16" s="48"/>
      <c r="S16" s="47">
        <f>SUM(S9:S15)</f>
        <v>30</v>
      </c>
      <c r="T16" s="47">
        <f>SUM(T9:T15)</f>
        <v>22</v>
      </c>
      <c r="U16" s="48"/>
      <c r="V16" s="47">
        <f>SUM(V9:V15)</f>
        <v>36</v>
      </c>
      <c r="W16" s="47">
        <f>SUM(W9:W15)</f>
        <v>21</v>
      </c>
      <c r="X16" s="48"/>
      <c r="Y16" s="47">
        <f>SUM(Y9:Y15)</f>
        <v>42</v>
      </c>
      <c r="Z16" s="47">
        <f>SUM(Z9:Z15)</f>
        <v>168</v>
      </c>
      <c r="AA16" s="48"/>
      <c r="AB16" s="47">
        <f>SUM(AB9:AB15)</f>
        <v>168</v>
      </c>
      <c r="AC16" s="47"/>
      <c r="AD16" s="15"/>
      <c r="AE16" s="102"/>
      <c r="AF16" s="6"/>
      <c r="AH16" s="8"/>
      <c r="AI16" s="9"/>
      <c r="AJ16" s="9"/>
    </row>
    <row r="17" spans="1:36" s="50" customFormat="1" ht="15.75" customHeight="1">
      <c r="A17" s="49" t="s">
        <v>17</v>
      </c>
      <c r="C17" s="51"/>
      <c r="D17" s="51"/>
      <c r="V17" s="112"/>
      <c r="Y17" s="112"/>
      <c r="AC17" s="9"/>
      <c r="AD17" s="9"/>
      <c r="AE17" s="9"/>
      <c r="AF17" s="52"/>
      <c r="AH17" s="9"/>
      <c r="AI17" s="53"/>
      <c r="AJ17" s="9"/>
    </row>
    <row r="18" spans="1:36" s="57" customFormat="1" ht="33.75" customHeight="1">
      <c r="A18" s="54">
        <v>0.009722222222222222</v>
      </c>
      <c r="B18" s="54"/>
      <c r="C18" s="176" t="s">
        <v>19</v>
      </c>
      <c r="D18" s="176"/>
      <c r="E18" s="176" t="s">
        <v>20</v>
      </c>
      <c r="F18" s="176"/>
      <c r="G18" s="176"/>
      <c r="H18" s="176"/>
      <c r="I18" s="176" t="s">
        <v>21</v>
      </c>
      <c r="J18" s="176" t="s">
        <v>22</v>
      </c>
      <c r="K18" s="176"/>
      <c r="L18" s="176"/>
      <c r="M18" s="176"/>
      <c r="N18" s="176" t="s">
        <v>23</v>
      </c>
      <c r="O18" s="176"/>
      <c r="P18" s="176"/>
      <c r="Q18" s="228" t="s">
        <v>30</v>
      </c>
      <c r="R18" s="228"/>
      <c r="S18" s="228"/>
      <c r="T18"/>
      <c r="U18"/>
      <c r="V18"/>
      <c r="W18" s="1"/>
      <c r="X18" s="1"/>
      <c r="Y18" s="124"/>
      <c r="Z18"/>
      <c r="AA18"/>
      <c r="AB18"/>
      <c r="AC18" s="1"/>
      <c r="AD18" s="1"/>
      <c r="AE18" s="124"/>
      <c r="AF18" s="113"/>
      <c r="AH18" s="114"/>
      <c r="AI18" s="29"/>
      <c r="AJ18" s="29"/>
    </row>
    <row r="19" spans="1:36" s="7" customFormat="1" ht="25.5" customHeight="1">
      <c r="A19" s="58">
        <v>1</v>
      </c>
      <c r="B19" s="59">
        <v>0.3541666666666667</v>
      </c>
      <c r="C19" s="229"/>
      <c r="D19" s="229"/>
      <c r="E19" s="230" t="str">
        <f>B12</f>
        <v>D4</v>
      </c>
      <c r="F19" s="230"/>
      <c r="G19" s="230"/>
      <c r="H19" s="230"/>
      <c r="I19" s="231" t="s">
        <v>12</v>
      </c>
      <c r="J19" s="232" t="str">
        <f>B14</f>
        <v>F6</v>
      </c>
      <c r="K19" s="232"/>
      <c r="L19" s="232"/>
      <c r="M19" s="232"/>
      <c r="N19" s="233">
        <v>4</v>
      </c>
      <c r="O19" s="231" t="s">
        <v>12</v>
      </c>
      <c r="P19" s="233">
        <v>6</v>
      </c>
      <c r="Q19" s="179"/>
      <c r="R19" s="231" t="s">
        <v>12</v>
      </c>
      <c r="S19" s="190"/>
      <c r="T19"/>
      <c r="U19"/>
      <c r="V19"/>
      <c r="W19" s="1"/>
      <c r="X19" s="1"/>
      <c r="Y19" s="124"/>
      <c r="Z19"/>
      <c r="AA19"/>
      <c r="AB19"/>
      <c r="AC19" s="1"/>
      <c r="AD19" s="1"/>
      <c r="AE19" s="124"/>
      <c r="AF19" s="125"/>
      <c r="AG19" s="124"/>
      <c r="AH19" s="8"/>
      <c r="AI19" s="9"/>
      <c r="AJ19" s="9"/>
    </row>
    <row r="20" spans="1:36" s="7" customFormat="1" ht="25.5" customHeight="1">
      <c r="A20" s="58">
        <f>A19+1</f>
        <v>2</v>
      </c>
      <c r="B20" s="59">
        <f>B19+A$18</f>
        <v>0.36388888888888893</v>
      </c>
      <c r="C20" s="229"/>
      <c r="D20" s="229"/>
      <c r="E20" s="230" t="str">
        <f>B15</f>
        <v>G7</v>
      </c>
      <c r="F20" s="230"/>
      <c r="G20" s="230"/>
      <c r="H20" s="230"/>
      <c r="I20" s="231" t="s">
        <v>12</v>
      </c>
      <c r="J20" s="232" t="str">
        <f>B11</f>
        <v>C3</v>
      </c>
      <c r="K20" s="232"/>
      <c r="L20" s="232"/>
      <c r="M20" s="232"/>
      <c r="N20" s="233">
        <v>7</v>
      </c>
      <c r="O20" s="231" t="s">
        <v>12</v>
      </c>
      <c r="P20" s="233">
        <v>3</v>
      </c>
      <c r="Q20" s="179"/>
      <c r="R20" s="231" t="s">
        <v>12</v>
      </c>
      <c r="S20" s="190"/>
      <c r="T20"/>
      <c r="U20"/>
      <c r="V20"/>
      <c r="W20" s="1"/>
      <c r="X20" s="1"/>
      <c r="Y20" s="124"/>
      <c r="Z20"/>
      <c r="AA20"/>
      <c r="AB20"/>
      <c r="AC20" s="1"/>
      <c r="AD20" s="1"/>
      <c r="AE20" s="124"/>
      <c r="AF20" s="125"/>
      <c r="AG20" s="124"/>
      <c r="AH20" s="8"/>
      <c r="AI20" s="9"/>
      <c r="AJ20" s="9"/>
    </row>
    <row r="21" spans="1:36" s="7" customFormat="1" ht="25.5" customHeight="1">
      <c r="A21" s="58">
        <f>A20+1</f>
        <v>3</v>
      </c>
      <c r="B21" s="59">
        <f>B20+A$18</f>
        <v>0.37361111111111117</v>
      </c>
      <c r="C21" s="229"/>
      <c r="D21" s="229"/>
      <c r="E21" s="230" t="str">
        <f>B10</f>
        <v>B2</v>
      </c>
      <c r="F21" s="230"/>
      <c r="G21" s="230"/>
      <c r="H21" s="230"/>
      <c r="I21" s="231" t="s">
        <v>12</v>
      </c>
      <c r="J21" s="232" t="str">
        <f>B13</f>
        <v>E5</v>
      </c>
      <c r="K21" s="232"/>
      <c r="L21" s="232"/>
      <c r="M21" s="232"/>
      <c r="N21" s="233">
        <v>2</v>
      </c>
      <c r="O21" s="231" t="s">
        <v>12</v>
      </c>
      <c r="P21" s="233">
        <v>5</v>
      </c>
      <c r="Q21" s="179"/>
      <c r="R21" s="231" t="s">
        <v>12</v>
      </c>
      <c r="S21" s="190"/>
      <c r="T21"/>
      <c r="U21"/>
      <c r="V21"/>
      <c r="W21" s="1"/>
      <c r="X21" s="1"/>
      <c r="Y21" s="124"/>
      <c r="Z21"/>
      <c r="AA21"/>
      <c r="AB21"/>
      <c r="AC21" s="1"/>
      <c r="AD21" s="1"/>
      <c r="AE21" s="124"/>
      <c r="AF21" s="125"/>
      <c r="AG21" s="124"/>
      <c r="AH21" s="8"/>
      <c r="AI21" s="9"/>
      <c r="AJ21" s="9"/>
    </row>
    <row r="22" spans="1:36" s="7" customFormat="1" ht="25.5" customHeight="1">
      <c r="A22" s="58">
        <f>A21+1</f>
        <v>4</v>
      </c>
      <c r="B22" s="59">
        <f>B21+A$18</f>
        <v>0.3833333333333334</v>
      </c>
      <c r="C22" s="229"/>
      <c r="D22" s="229"/>
      <c r="E22" s="230" t="str">
        <f>B9</f>
        <v>A1</v>
      </c>
      <c r="F22" s="230"/>
      <c r="G22" s="230"/>
      <c r="H22" s="230"/>
      <c r="I22" s="231" t="s">
        <v>12</v>
      </c>
      <c r="J22" s="232" t="str">
        <f>B12</f>
        <v>D4</v>
      </c>
      <c r="K22" s="232"/>
      <c r="L22" s="232"/>
      <c r="M22" s="232"/>
      <c r="N22" s="233">
        <v>1</v>
      </c>
      <c r="O22" s="231" t="s">
        <v>12</v>
      </c>
      <c r="P22" s="233">
        <v>4</v>
      </c>
      <c r="Q22" s="179"/>
      <c r="R22" s="231" t="s">
        <v>12</v>
      </c>
      <c r="S22" s="190"/>
      <c r="T22"/>
      <c r="U22"/>
      <c r="V22"/>
      <c r="W22" s="1"/>
      <c r="X22" s="1"/>
      <c r="Y22" s="124"/>
      <c r="Z22"/>
      <c r="AA22"/>
      <c r="AB22"/>
      <c r="AC22" s="1"/>
      <c r="AD22" s="1"/>
      <c r="AE22" s="124"/>
      <c r="AF22" s="125"/>
      <c r="AG22" s="124"/>
      <c r="AH22" s="8"/>
      <c r="AI22" s="9"/>
      <c r="AJ22" s="9"/>
    </row>
    <row r="23" spans="1:36" s="7" customFormat="1" ht="25.5" customHeight="1">
      <c r="A23" s="58">
        <f>A22+1</f>
        <v>5</v>
      </c>
      <c r="B23" s="59">
        <f>B22+A$18</f>
        <v>0.39305555555555566</v>
      </c>
      <c r="C23" s="229"/>
      <c r="D23" s="229"/>
      <c r="E23" s="230" t="str">
        <f>B15</f>
        <v>G7</v>
      </c>
      <c r="F23" s="230"/>
      <c r="G23" s="230"/>
      <c r="H23" s="230"/>
      <c r="I23" s="231" t="s">
        <v>12</v>
      </c>
      <c r="J23" s="232" t="str">
        <f>B10</f>
        <v>B2</v>
      </c>
      <c r="K23" s="232"/>
      <c r="L23" s="232"/>
      <c r="M23" s="232"/>
      <c r="N23" s="233">
        <v>7</v>
      </c>
      <c r="O23" s="231" t="s">
        <v>12</v>
      </c>
      <c r="P23" s="233">
        <v>2</v>
      </c>
      <c r="Q23" s="179"/>
      <c r="R23" s="231" t="s">
        <v>12</v>
      </c>
      <c r="S23" s="190"/>
      <c r="T23"/>
      <c r="U23"/>
      <c r="V23"/>
      <c r="W23" s="1"/>
      <c r="X23" s="1"/>
      <c r="Y23" s="124"/>
      <c r="Z23"/>
      <c r="AA23"/>
      <c r="AB23"/>
      <c r="AC23" s="1"/>
      <c r="AD23" s="1"/>
      <c r="AE23" s="124"/>
      <c r="AF23" s="125"/>
      <c r="AG23" s="124"/>
      <c r="AH23" s="8"/>
      <c r="AI23" s="9"/>
      <c r="AJ23" s="9"/>
    </row>
    <row r="24" spans="1:36" s="7" customFormat="1" ht="25.5" customHeight="1">
      <c r="A24" s="58">
        <f>A23+1</f>
        <v>6</v>
      </c>
      <c r="B24" s="59">
        <f>B23+A$18</f>
        <v>0.4027777777777779</v>
      </c>
      <c r="C24" s="229"/>
      <c r="D24" s="229"/>
      <c r="E24" s="230" t="str">
        <f>B11</f>
        <v>C3</v>
      </c>
      <c r="F24" s="230"/>
      <c r="G24" s="230"/>
      <c r="H24" s="230"/>
      <c r="I24" s="231" t="s">
        <v>12</v>
      </c>
      <c r="J24" s="232" t="str">
        <f>B14</f>
        <v>F6</v>
      </c>
      <c r="K24" s="232"/>
      <c r="L24" s="232"/>
      <c r="M24" s="232"/>
      <c r="N24" s="233">
        <v>3</v>
      </c>
      <c r="O24" s="231" t="s">
        <v>12</v>
      </c>
      <c r="P24" s="233">
        <v>6</v>
      </c>
      <c r="Q24" s="179"/>
      <c r="R24" s="231" t="s">
        <v>12</v>
      </c>
      <c r="S24" s="190"/>
      <c r="T24"/>
      <c r="U24"/>
      <c r="V24"/>
      <c r="W24" s="1"/>
      <c r="X24" s="1"/>
      <c r="Y24" s="124"/>
      <c r="Z24"/>
      <c r="AA24"/>
      <c r="AB24"/>
      <c r="AC24" s="1"/>
      <c r="AD24" s="1"/>
      <c r="AE24" s="124"/>
      <c r="AF24" s="125"/>
      <c r="AG24" s="124"/>
      <c r="AH24" s="8"/>
      <c r="AI24" s="9"/>
      <c r="AJ24" s="9"/>
    </row>
    <row r="25" spans="1:36" s="7" customFormat="1" ht="25.5" customHeight="1">
      <c r="A25" s="58">
        <f>A24+1</f>
        <v>7</v>
      </c>
      <c r="B25" s="59">
        <f>B24+A$18</f>
        <v>0.41250000000000014</v>
      </c>
      <c r="C25" s="229"/>
      <c r="D25" s="229"/>
      <c r="E25" s="230" t="str">
        <f>B13</f>
        <v>E5</v>
      </c>
      <c r="F25" s="230"/>
      <c r="G25" s="230"/>
      <c r="H25" s="230"/>
      <c r="I25" s="231" t="s">
        <v>12</v>
      </c>
      <c r="J25" s="232" t="str">
        <f>B9</f>
        <v>A1</v>
      </c>
      <c r="K25" s="232"/>
      <c r="L25" s="232"/>
      <c r="M25" s="232"/>
      <c r="N25" s="233">
        <v>5</v>
      </c>
      <c r="O25" s="231" t="s">
        <v>12</v>
      </c>
      <c r="P25" s="233">
        <v>1</v>
      </c>
      <c r="Q25" s="179"/>
      <c r="R25" s="231" t="s">
        <v>12</v>
      </c>
      <c r="S25" s="190"/>
      <c r="T25"/>
      <c r="U25"/>
      <c r="V25"/>
      <c r="W25" s="1"/>
      <c r="X25" s="1"/>
      <c r="Y25" s="124"/>
      <c r="Z25"/>
      <c r="AA25"/>
      <c r="AB25"/>
      <c r="AC25" s="1"/>
      <c r="AD25" s="1"/>
      <c r="AE25" s="124"/>
      <c r="AF25" s="125"/>
      <c r="AG25" s="124"/>
      <c r="AH25" s="8"/>
      <c r="AI25" s="9"/>
      <c r="AJ25" s="9"/>
    </row>
    <row r="26" spans="1:36" s="7" customFormat="1" ht="25.5" customHeight="1">
      <c r="A26" s="58">
        <f>A25+1</f>
        <v>8</v>
      </c>
      <c r="B26" s="59">
        <f>B25+A$18</f>
        <v>0.4222222222222224</v>
      </c>
      <c r="C26" s="229"/>
      <c r="D26" s="229"/>
      <c r="E26" s="230" t="str">
        <f>B12</f>
        <v>D4</v>
      </c>
      <c r="F26" s="230"/>
      <c r="G26" s="230"/>
      <c r="H26" s="230"/>
      <c r="I26" s="231" t="s">
        <v>12</v>
      </c>
      <c r="J26" s="232" t="str">
        <f>B15</f>
        <v>G7</v>
      </c>
      <c r="K26" s="232"/>
      <c r="L26" s="232"/>
      <c r="M26" s="232"/>
      <c r="N26" s="233">
        <v>4</v>
      </c>
      <c r="O26" s="231" t="s">
        <v>12</v>
      </c>
      <c r="P26" s="233">
        <v>7</v>
      </c>
      <c r="Q26" s="179"/>
      <c r="R26" s="231" t="s">
        <v>12</v>
      </c>
      <c r="S26" s="190"/>
      <c r="T26"/>
      <c r="U26"/>
      <c r="V26"/>
      <c r="W26" s="1"/>
      <c r="X26" s="1"/>
      <c r="Y26" s="124"/>
      <c r="Z26"/>
      <c r="AA26"/>
      <c r="AB26"/>
      <c r="AC26" s="1"/>
      <c r="AD26" s="1"/>
      <c r="AE26" s="124"/>
      <c r="AF26" s="125"/>
      <c r="AG26" s="124"/>
      <c r="AH26" s="8"/>
      <c r="AI26" s="9"/>
      <c r="AJ26" s="9"/>
    </row>
    <row r="27" spans="1:36" s="7" customFormat="1" ht="25.5" customHeight="1">
      <c r="A27" s="58">
        <f>A26+1</f>
        <v>9</v>
      </c>
      <c r="B27" s="59">
        <f>B26+A$18</f>
        <v>0.43194444444444463</v>
      </c>
      <c r="C27" s="229"/>
      <c r="D27" s="229"/>
      <c r="E27" s="230" t="str">
        <f>B14</f>
        <v>F6</v>
      </c>
      <c r="F27" s="230"/>
      <c r="G27" s="230"/>
      <c r="H27" s="230"/>
      <c r="I27" s="231" t="s">
        <v>12</v>
      </c>
      <c r="J27" s="232" t="str">
        <f>B10</f>
        <v>B2</v>
      </c>
      <c r="K27" s="232"/>
      <c r="L27" s="232"/>
      <c r="M27" s="232"/>
      <c r="N27" s="233">
        <v>6</v>
      </c>
      <c r="O27" s="231" t="s">
        <v>12</v>
      </c>
      <c r="P27" s="233">
        <v>2</v>
      </c>
      <c r="Q27" s="179"/>
      <c r="R27" s="231" t="s">
        <v>12</v>
      </c>
      <c r="S27" s="190"/>
      <c r="T27"/>
      <c r="U27"/>
      <c r="V27"/>
      <c r="W27" s="1"/>
      <c r="X27" s="1"/>
      <c r="Y27" s="124"/>
      <c r="Z27"/>
      <c r="AA27"/>
      <c r="AB27"/>
      <c r="AC27" s="1"/>
      <c r="AD27" s="1"/>
      <c r="AE27" s="124"/>
      <c r="AF27" s="125"/>
      <c r="AG27" s="124"/>
      <c r="AH27" s="8"/>
      <c r="AI27" s="9"/>
      <c r="AJ27" s="9"/>
    </row>
    <row r="28" spans="1:36" s="7" customFormat="1" ht="25.5" customHeight="1">
      <c r="A28" s="58">
        <f>A27+1</f>
        <v>10</v>
      </c>
      <c r="B28" s="59">
        <f>B27+A$18</f>
        <v>0.4416666666666669</v>
      </c>
      <c r="C28" s="229"/>
      <c r="D28" s="229"/>
      <c r="E28" s="230" t="str">
        <f>B11</f>
        <v>C3</v>
      </c>
      <c r="F28" s="230"/>
      <c r="G28" s="230"/>
      <c r="H28" s="230"/>
      <c r="I28" s="231" t="s">
        <v>12</v>
      </c>
      <c r="J28" s="232" t="str">
        <f>B13</f>
        <v>E5</v>
      </c>
      <c r="K28" s="232"/>
      <c r="L28" s="232"/>
      <c r="M28" s="232"/>
      <c r="N28" s="233">
        <v>3</v>
      </c>
      <c r="O28" s="231" t="s">
        <v>12</v>
      </c>
      <c r="P28" s="233">
        <v>5</v>
      </c>
      <c r="Q28" s="179"/>
      <c r="R28" s="231" t="s">
        <v>12</v>
      </c>
      <c r="S28" s="190"/>
      <c r="T28"/>
      <c r="U28"/>
      <c r="V28"/>
      <c r="W28" s="1"/>
      <c r="X28" s="1"/>
      <c r="Y28" s="124"/>
      <c r="Z28"/>
      <c r="AA28"/>
      <c r="AB28"/>
      <c r="AC28" s="1"/>
      <c r="AD28" s="1"/>
      <c r="AE28" s="124"/>
      <c r="AF28" s="125"/>
      <c r="AG28" s="124"/>
      <c r="AH28" s="8"/>
      <c r="AI28" s="9"/>
      <c r="AJ28" s="9"/>
    </row>
    <row r="29" spans="1:36" s="7" customFormat="1" ht="25.5" customHeight="1">
      <c r="A29" s="58">
        <f>A28+1</f>
        <v>11</v>
      </c>
      <c r="B29" s="59">
        <f>B28+A$18</f>
        <v>0.4513888888888891</v>
      </c>
      <c r="C29" s="229"/>
      <c r="D29" s="229"/>
      <c r="E29" s="230" t="str">
        <f>B14</f>
        <v>F6</v>
      </c>
      <c r="F29" s="230"/>
      <c r="G29" s="230"/>
      <c r="H29" s="230"/>
      <c r="I29" s="231" t="s">
        <v>12</v>
      </c>
      <c r="J29" s="232" t="str">
        <f>B9</f>
        <v>A1</v>
      </c>
      <c r="K29" s="232"/>
      <c r="L29" s="232"/>
      <c r="M29" s="232"/>
      <c r="N29" s="233">
        <v>6</v>
      </c>
      <c r="O29" s="231" t="s">
        <v>12</v>
      </c>
      <c r="P29" s="233">
        <v>1</v>
      </c>
      <c r="Q29" s="179"/>
      <c r="R29" s="231" t="s">
        <v>12</v>
      </c>
      <c r="S29" s="190"/>
      <c r="T29"/>
      <c r="U29"/>
      <c r="V29"/>
      <c r="W29" s="1"/>
      <c r="X29" s="1"/>
      <c r="Y29" s="124"/>
      <c r="Z29"/>
      <c r="AA29"/>
      <c r="AB29"/>
      <c r="AC29" s="1"/>
      <c r="AD29" s="1"/>
      <c r="AE29" s="124"/>
      <c r="AF29" s="125"/>
      <c r="AG29" s="124"/>
      <c r="AH29" s="8"/>
      <c r="AI29" s="9"/>
      <c r="AJ29" s="9"/>
    </row>
    <row r="30" spans="1:36" s="7" customFormat="1" ht="25.5" customHeight="1">
      <c r="A30" s="58">
        <f>A29+1</f>
        <v>12</v>
      </c>
      <c r="B30" s="59">
        <f>B29+A$18</f>
        <v>0.46111111111111136</v>
      </c>
      <c r="C30" s="229"/>
      <c r="D30" s="229"/>
      <c r="E30" s="230" t="str">
        <f>B13</f>
        <v>E5</v>
      </c>
      <c r="F30" s="230"/>
      <c r="G30" s="230"/>
      <c r="H30" s="230"/>
      <c r="I30" s="231" t="s">
        <v>12</v>
      </c>
      <c r="J30" s="232" t="str">
        <f>B15</f>
        <v>G7</v>
      </c>
      <c r="K30" s="232"/>
      <c r="L30" s="232"/>
      <c r="M30" s="232"/>
      <c r="N30" s="233">
        <v>5</v>
      </c>
      <c r="O30" s="231" t="s">
        <v>12</v>
      </c>
      <c r="P30" s="233">
        <v>7</v>
      </c>
      <c r="Q30" s="179"/>
      <c r="R30" s="231" t="s">
        <v>12</v>
      </c>
      <c r="S30" s="190"/>
      <c r="T30"/>
      <c r="U30"/>
      <c r="V30"/>
      <c r="W30" s="1"/>
      <c r="X30" s="1"/>
      <c r="Y30" s="124"/>
      <c r="Z30"/>
      <c r="AA30"/>
      <c r="AB30"/>
      <c r="AC30" s="1"/>
      <c r="AD30" s="1"/>
      <c r="AE30" s="124"/>
      <c r="AF30" s="125"/>
      <c r="AG30" s="124"/>
      <c r="AH30" s="8"/>
      <c r="AI30" s="9"/>
      <c r="AJ30" s="9"/>
    </row>
    <row r="31" spans="1:36" s="7" customFormat="1" ht="25.5" customHeight="1">
      <c r="A31" s="58">
        <f>A30+1</f>
        <v>13</v>
      </c>
      <c r="B31" s="59">
        <f>B30+A$18</f>
        <v>0.4708333333333336</v>
      </c>
      <c r="C31" s="229"/>
      <c r="D31" s="229"/>
      <c r="E31" s="230" t="str">
        <f>B10</f>
        <v>B2</v>
      </c>
      <c r="F31" s="230"/>
      <c r="G31" s="230"/>
      <c r="H31" s="230"/>
      <c r="I31" s="231" t="s">
        <v>12</v>
      </c>
      <c r="J31" s="232" t="str">
        <f>B12</f>
        <v>D4</v>
      </c>
      <c r="K31" s="232"/>
      <c r="L31" s="232"/>
      <c r="M31" s="232"/>
      <c r="N31" s="233">
        <v>2</v>
      </c>
      <c r="O31" s="231" t="s">
        <v>12</v>
      </c>
      <c r="P31" s="233">
        <v>4</v>
      </c>
      <c r="Q31" s="179"/>
      <c r="R31" s="231" t="s">
        <v>12</v>
      </c>
      <c r="S31" s="190"/>
      <c r="T31"/>
      <c r="U31"/>
      <c r="V31"/>
      <c r="W31" s="1"/>
      <c r="X31" s="1"/>
      <c r="Y31" s="124"/>
      <c r="Z31"/>
      <c r="AA31"/>
      <c r="AB31"/>
      <c r="AC31" s="1"/>
      <c r="AD31" s="1"/>
      <c r="AE31" s="124"/>
      <c r="AF31" s="125"/>
      <c r="AG31" s="124"/>
      <c r="AH31" s="8"/>
      <c r="AI31" s="9"/>
      <c r="AJ31" s="9"/>
    </row>
    <row r="32" spans="1:36" s="7" customFormat="1" ht="25.5" customHeight="1">
      <c r="A32" s="58">
        <f>A31+1</f>
        <v>14</v>
      </c>
      <c r="B32" s="59">
        <f>B31+A$18</f>
        <v>0.48055555555555585</v>
      </c>
      <c r="C32" s="229"/>
      <c r="D32" s="229"/>
      <c r="E32" s="230" t="str">
        <f>B9</f>
        <v>A1</v>
      </c>
      <c r="F32" s="230"/>
      <c r="G32" s="230"/>
      <c r="H32" s="230"/>
      <c r="I32" s="231" t="s">
        <v>12</v>
      </c>
      <c r="J32" s="232" t="str">
        <f>B11</f>
        <v>C3</v>
      </c>
      <c r="K32" s="232"/>
      <c r="L32" s="232"/>
      <c r="M32" s="232"/>
      <c r="N32" s="233">
        <v>1</v>
      </c>
      <c r="O32" s="231" t="s">
        <v>12</v>
      </c>
      <c r="P32" s="233">
        <v>3</v>
      </c>
      <c r="Q32" s="179"/>
      <c r="R32" s="231" t="s">
        <v>12</v>
      </c>
      <c r="S32" s="190"/>
      <c r="T32"/>
      <c r="U32"/>
      <c r="V32"/>
      <c r="W32" s="1"/>
      <c r="X32" s="1"/>
      <c r="Y32" s="124"/>
      <c r="Z32"/>
      <c r="AA32"/>
      <c r="AB32"/>
      <c r="AC32" s="1"/>
      <c r="AD32" s="1"/>
      <c r="AE32" s="124"/>
      <c r="AF32" s="125"/>
      <c r="AG32" s="124"/>
      <c r="AH32" s="8"/>
      <c r="AI32" s="9"/>
      <c r="AJ32" s="9"/>
    </row>
    <row r="33" spans="1:36" s="7" customFormat="1" ht="25.5" customHeight="1">
      <c r="A33" s="58">
        <f>A32+1</f>
        <v>15</v>
      </c>
      <c r="B33" s="59">
        <f>B32+A$18</f>
        <v>0.4902777777777781</v>
      </c>
      <c r="C33" s="229"/>
      <c r="D33" s="229"/>
      <c r="E33" s="230" t="str">
        <f>B14</f>
        <v>F6</v>
      </c>
      <c r="F33" s="230"/>
      <c r="G33" s="230"/>
      <c r="H33" s="230"/>
      <c r="I33" s="231" t="s">
        <v>12</v>
      </c>
      <c r="J33" s="232" t="str">
        <f>B15</f>
        <v>G7</v>
      </c>
      <c r="K33" s="232"/>
      <c r="L33" s="232"/>
      <c r="M33" s="232"/>
      <c r="N33" s="233">
        <v>6</v>
      </c>
      <c r="O33" s="231" t="s">
        <v>12</v>
      </c>
      <c r="P33" s="233">
        <v>7</v>
      </c>
      <c r="Q33" s="179"/>
      <c r="R33" s="231" t="s">
        <v>12</v>
      </c>
      <c r="S33" s="190"/>
      <c r="T33"/>
      <c r="U33"/>
      <c r="V33"/>
      <c r="W33" s="1"/>
      <c r="X33" s="1"/>
      <c r="Y33" s="124"/>
      <c r="Z33"/>
      <c r="AA33"/>
      <c r="AB33"/>
      <c r="AC33" s="1"/>
      <c r="AD33" s="1"/>
      <c r="AE33" s="124"/>
      <c r="AF33" s="125"/>
      <c r="AG33" s="124"/>
      <c r="AH33" s="8"/>
      <c r="AI33" s="9"/>
      <c r="AJ33" s="9"/>
    </row>
    <row r="34" spans="1:36" s="7" customFormat="1" ht="25.5" customHeight="1">
      <c r="A34" s="58">
        <f>A33+1</f>
        <v>16</v>
      </c>
      <c r="B34" s="59">
        <f>B33+A$18</f>
        <v>0.5000000000000003</v>
      </c>
      <c r="C34" s="229"/>
      <c r="D34" s="229"/>
      <c r="E34" s="230" t="str">
        <f>B12</f>
        <v>D4</v>
      </c>
      <c r="F34" s="230"/>
      <c r="G34" s="230"/>
      <c r="H34" s="230"/>
      <c r="I34" s="231" t="s">
        <v>12</v>
      </c>
      <c r="J34" s="232" t="str">
        <f>B13</f>
        <v>E5</v>
      </c>
      <c r="K34" s="232"/>
      <c r="L34" s="232"/>
      <c r="M34" s="232"/>
      <c r="N34" s="233">
        <v>4</v>
      </c>
      <c r="O34" s="231" t="s">
        <v>12</v>
      </c>
      <c r="P34" s="233">
        <v>5</v>
      </c>
      <c r="Q34" s="179"/>
      <c r="R34" s="231" t="s">
        <v>12</v>
      </c>
      <c r="S34" s="190"/>
      <c r="T34"/>
      <c r="U34"/>
      <c r="V34"/>
      <c r="W34" s="1"/>
      <c r="X34" s="1"/>
      <c r="Y34" s="124"/>
      <c r="Z34"/>
      <c r="AA34"/>
      <c r="AB34"/>
      <c r="AC34" s="1"/>
      <c r="AD34" s="1"/>
      <c r="AE34" s="124"/>
      <c r="AF34" s="125"/>
      <c r="AG34" s="124"/>
      <c r="AH34" s="8"/>
      <c r="AI34" s="9"/>
      <c r="AJ34" s="9"/>
    </row>
    <row r="35" spans="1:36" s="7" customFormat="1" ht="25.5" customHeight="1">
      <c r="A35" s="58">
        <f>A34+1</f>
        <v>17</v>
      </c>
      <c r="B35" s="59">
        <f>B34+A$18</f>
        <v>0.5097222222222225</v>
      </c>
      <c r="C35" s="229"/>
      <c r="D35" s="229"/>
      <c r="E35" s="230" t="str">
        <f>B10</f>
        <v>B2</v>
      </c>
      <c r="F35" s="230"/>
      <c r="G35" s="230"/>
      <c r="H35" s="230"/>
      <c r="I35" s="231" t="s">
        <v>12</v>
      </c>
      <c r="J35" s="232" t="str">
        <f>B11</f>
        <v>C3</v>
      </c>
      <c r="K35" s="232"/>
      <c r="L35" s="232"/>
      <c r="M35" s="232"/>
      <c r="N35" s="233">
        <v>2</v>
      </c>
      <c r="O35" s="231" t="s">
        <v>12</v>
      </c>
      <c r="P35" s="233">
        <v>3</v>
      </c>
      <c r="Q35" s="179"/>
      <c r="R35" s="231" t="s">
        <v>12</v>
      </c>
      <c r="S35" s="190"/>
      <c r="T35"/>
      <c r="U35"/>
      <c r="V35"/>
      <c r="W35" s="1"/>
      <c r="X35" s="1"/>
      <c r="Y35" s="124"/>
      <c r="Z35"/>
      <c r="AA35"/>
      <c r="AB35"/>
      <c r="AC35" s="1"/>
      <c r="AD35" s="1"/>
      <c r="AE35" s="124"/>
      <c r="AF35" s="125"/>
      <c r="AG35" s="124"/>
      <c r="AH35" s="8"/>
      <c r="AI35" s="9"/>
      <c r="AJ35" s="9"/>
    </row>
    <row r="36" spans="1:36" s="7" customFormat="1" ht="25.5" customHeight="1">
      <c r="A36" s="58">
        <f>A35+1</f>
        <v>18</v>
      </c>
      <c r="B36" s="59">
        <f>B35+A$18</f>
        <v>0.5194444444444447</v>
      </c>
      <c r="C36" s="229"/>
      <c r="D36" s="229"/>
      <c r="E36" s="230" t="str">
        <f>B15</f>
        <v>G7</v>
      </c>
      <c r="F36" s="230"/>
      <c r="G36" s="230"/>
      <c r="H36" s="230"/>
      <c r="I36" s="231" t="s">
        <v>12</v>
      </c>
      <c r="J36" s="232" t="str">
        <f>B9</f>
        <v>A1</v>
      </c>
      <c r="K36" s="232"/>
      <c r="L36" s="232"/>
      <c r="M36" s="232"/>
      <c r="N36" s="233">
        <v>7</v>
      </c>
      <c r="O36" s="231" t="s">
        <v>12</v>
      </c>
      <c r="P36" s="233">
        <v>1</v>
      </c>
      <c r="Q36" s="179"/>
      <c r="R36" s="231" t="s">
        <v>12</v>
      </c>
      <c r="S36" s="190"/>
      <c r="T36"/>
      <c r="U36"/>
      <c r="V36"/>
      <c r="W36" s="1"/>
      <c r="X36" s="1"/>
      <c r="Y36" s="124"/>
      <c r="Z36"/>
      <c r="AA36"/>
      <c r="AB36"/>
      <c r="AC36" s="1"/>
      <c r="AD36" s="1"/>
      <c r="AE36" s="124"/>
      <c r="AF36" s="125"/>
      <c r="AG36" s="124"/>
      <c r="AH36" s="8"/>
      <c r="AI36" s="9"/>
      <c r="AJ36" s="9"/>
    </row>
    <row r="37" spans="1:36" s="7" customFormat="1" ht="25.5" customHeight="1">
      <c r="A37" s="58">
        <f>A36+1</f>
        <v>19</v>
      </c>
      <c r="B37" s="59">
        <f>B36+A$18</f>
        <v>0.5291666666666669</v>
      </c>
      <c r="C37" s="229"/>
      <c r="D37" s="229"/>
      <c r="E37" s="230" t="str">
        <f>B13</f>
        <v>E5</v>
      </c>
      <c r="F37" s="230"/>
      <c r="G37" s="230"/>
      <c r="H37" s="230"/>
      <c r="I37" s="231" t="s">
        <v>12</v>
      </c>
      <c r="J37" s="232" t="str">
        <f>B14</f>
        <v>F6</v>
      </c>
      <c r="K37" s="232"/>
      <c r="L37" s="232"/>
      <c r="M37" s="232"/>
      <c r="N37" s="233">
        <v>5</v>
      </c>
      <c r="O37" s="231" t="s">
        <v>12</v>
      </c>
      <c r="P37" s="233">
        <v>6</v>
      </c>
      <c r="Q37" s="179"/>
      <c r="R37" s="231" t="s">
        <v>12</v>
      </c>
      <c r="S37" s="190"/>
      <c r="T37"/>
      <c r="U37"/>
      <c r="V37"/>
      <c r="W37" s="1"/>
      <c r="X37" s="1"/>
      <c r="Y37" s="124"/>
      <c r="Z37"/>
      <c r="AA37"/>
      <c r="AB37"/>
      <c r="AC37" s="77"/>
      <c r="AD37" s="77"/>
      <c r="AE37" s="124"/>
      <c r="AF37" s="125"/>
      <c r="AG37" s="124"/>
      <c r="AH37" s="8"/>
      <c r="AI37" s="9"/>
      <c r="AJ37" s="9"/>
    </row>
    <row r="38" spans="1:36" s="7" customFormat="1" ht="25.5" customHeight="1">
      <c r="A38" s="58">
        <f>A37+1</f>
        <v>20</v>
      </c>
      <c r="B38" s="59">
        <f>B37+A$18</f>
        <v>0.5388888888888891</v>
      </c>
      <c r="C38" s="229"/>
      <c r="D38" s="229"/>
      <c r="E38" s="230" t="str">
        <f>B11</f>
        <v>C3</v>
      </c>
      <c r="F38" s="230"/>
      <c r="G38" s="230"/>
      <c r="H38" s="230"/>
      <c r="I38" s="231" t="s">
        <v>12</v>
      </c>
      <c r="J38" s="232" t="str">
        <f>B12</f>
        <v>D4</v>
      </c>
      <c r="K38" s="232"/>
      <c r="L38" s="232"/>
      <c r="M38" s="232"/>
      <c r="N38" s="233">
        <v>3</v>
      </c>
      <c r="O38" s="231" t="s">
        <v>12</v>
      </c>
      <c r="P38" s="233">
        <v>4</v>
      </c>
      <c r="Q38" s="179"/>
      <c r="R38" s="231" t="s">
        <v>12</v>
      </c>
      <c r="S38" s="190"/>
      <c r="T38"/>
      <c r="U38"/>
      <c r="V38"/>
      <c r="W38" s="1"/>
      <c r="X38" s="1"/>
      <c r="Y38" s="124"/>
      <c r="Z38"/>
      <c r="AA38"/>
      <c r="AB38"/>
      <c r="AC38" s="1"/>
      <c r="AD38" s="1"/>
      <c r="AE38" s="124"/>
      <c r="AF38" s="125"/>
      <c r="AG38" s="124"/>
      <c r="AH38" s="8"/>
      <c r="AI38" s="9"/>
      <c r="AJ38" s="9"/>
    </row>
    <row r="39" spans="1:36" s="7" customFormat="1" ht="25.5" customHeight="1">
      <c r="A39" s="234">
        <f>A38+1</f>
        <v>21</v>
      </c>
      <c r="B39" s="235">
        <f>B38+A$18</f>
        <v>0.5486111111111113</v>
      </c>
      <c r="C39" s="236"/>
      <c r="D39" s="236"/>
      <c r="E39" s="237" t="str">
        <f>B9</f>
        <v>A1</v>
      </c>
      <c r="F39" s="237"/>
      <c r="G39" s="237"/>
      <c r="H39" s="237"/>
      <c r="I39" s="238" t="s">
        <v>12</v>
      </c>
      <c r="J39" s="239" t="str">
        <f>B10</f>
        <v>B2</v>
      </c>
      <c r="K39" s="239"/>
      <c r="L39" s="239"/>
      <c r="M39" s="239"/>
      <c r="N39" s="240">
        <v>1</v>
      </c>
      <c r="O39" s="238" t="s">
        <v>12</v>
      </c>
      <c r="P39" s="240">
        <v>2</v>
      </c>
      <c r="Q39" s="191"/>
      <c r="R39" s="238" t="s">
        <v>12</v>
      </c>
      <c r="S39" s="241"/>
      <c r="T39"/>
      <c r="U39"/>
      <c r="V39"/>
      <c r="W39" s="1"/>
      <c r="X39" s="1"/>
      <c r="Y39" s="124"/>
      <c r="Z39"/>
      <c r="AA39"/>
      <c r="AB39"/>
      <c r="AC39" s="1"/>
      <c r="AD39" s="1"/>
      <c r="AE39" s="124"/>
      <c r="AF39" s="125"/>
      <c r="AG39" s="124"/>
      <c r="AH39" s="8"/>
      <c r="AI39" s="9"/>
      <c r="AJ39" s="9"/>
    </row>
    <row r="40" spans="20:26" ht="8.25" customHeight="1">
      <c r="T40"/>
      <c r="U40"/>
      <c r="V40"/>
      <c r="Y40" s="124"/>
      <c r="Z40"/>
    </row>
    <row r="41" spans="1:36" s="77" customFormat="1" ht="12.75">
      <c r="A41" s="75">
        <f>B39+A18+B42</f>
        <v>0.5652777777777779</v>
      </c>
      <c r="B41" s="75"/>
      <c r="C41" s="76" t="s">
        <v>24</v>
      </c>
      <c r="AF41" s="78"/>
      <c r="AH41" s="4"/>
      <c r="AI41" s="4"/>
      <c r="AJ41" s="4"/>
    </row>
    <row r="42" ht="12.75">
      <c r="B42" s="242">
        <v>0.006944444444444444</v>
      </c>
    </row>
    <row r="43" spans="3:25" ht="12.75">
      <c r="C43" s="84"/>
      <c r="D43" s="85"/>
      <c r="E43" s="85"/>
      <c r="V43" s="135"/>
      <c r="Y43" s="135"/>
    </row>
    <row r="44" spans="3:25" ht="12.75">
      <c r="C44" s="84"/>
      <c r="D44" s="85"/>
      <c r="E44" s="85"/>
      <c r="V44" s="135"/>
      <c r="Y44" s="135"/>
    </row>
    <row r="45" spans="3:25" ht="12.75">
      <c r="C45" s="84"/>
      <c r="D45" s="85"/>
      <c r="E45" s="85"/>
      <c r="V45" s="135"/>
      <c r="Y45" s="135"/>
    </row>
  </sheetData>
  <sheetProtection selectLockedCells="1" selectUnlockedCells="1"/>
  <mergeCells count="97">
    <mergeCell ref="A1:AE1"/>
    <mergeCell ref="A2:AE2"/>
    <mergeCell ref="A3:AE3"/>
    <mergeCell ref="A4:AE4"/>
    <mergeCell ref="A6:AE6"/>
    <mergeCell ref="E8:G8"/>
    <mergeCell ref="H8:J8"/>
    <mergeCell ref="K8:M8"/>
    <mergeCell ref="N8:P8"/>
    <mergeCell ref="Q8:S8"/>
    <mergeCell ref="T8:V8"/>
    <mergeCell ref="W8:Y8"/>
    <mergeCell ref="Z8:AB8"/>
    <mergeCell ref="B9:C9"/>
    <mergeCell ref="E9:G9"/>
    <mergeCell ref="B10:C10"/>
    <mergeCell ref="H10:J10"/>
    <mergeCell ref="B11:C11"/>
    <mergeCell ref="K11:M11"/>
    <mergeCell ref="B12:C12"/>
    <mergeCell ref="N12:P12"/>
    <mergeCell ref="B13:C13"/>
    <mergeCell ref="Q13:S13"/>
    <mergeCell ref="B14:C14"/>
    <mergeCell ref="T14:V14"/>
    <mergeCell ref="B15:C15"/>
    <mergeCell ref="W15:Y15"/>
    <mergeCell ref="A18:B18"/>
    <mergeCell ref="C18:D18"/>
    <mergeCell ref="E18:H18"/>
    <mergeCell ref="J18:M18"/>
    <mergeCell ref="N18:P18"/>
    <mergeCell ref="Q18:S18"/>
    <mergeCell ref="C19:D19"/>
    <mergeCell ref="E19:H19"/>
    <mergeCell ref="J19:M19"/>
    <mergeCell ref="C20:D20"/>
    <mergeCell ref="E20:H20"/>
    <mergeCell ref="J20:M20"/>
    <mergeCell ref="C21:D21"/>
    <mergeCell ref="E21:H21"/>
    <mergeCell ref="J21:M21"/>
    <mergeCell ref="C22:D22"/>
    <mergeCell ref="E22:H22"/>
    <mergeCell ref="J22:M22"/>
    <mergeCell ref="C23:D23"/>
    <mergeCell ref="E23:H23"/>
    <mergeCell ref="J23:M23"/>
    <mergeCell ref="C24:D24"/>
    <mergeCell ref="E24:H24"/>
    <mergeCell ref="J24:M24"/>
    <mergeCell ref="C25:D25"/>
    <mergeCell ref="E25:H25"/>
    <mergeCell ref="J25:M25"/>
    <mergeCell ref="C26:D26"/>
    <mergeCell ref="E26:H26"/>
    <mergeCell ref="J26:M26"/>
    <mergeCell ref="C27:D27"/>
    <mergeCell ref="E27:H27"/>
    <mergeCell ref="J27:M27"/>
    <mergeCell ref="C28:D28"/>
    <mergeCell ref="E28:H28"/>
    <mergeCell ref="J28:M28"/>
    <mergeCell ref="C29:D29"/>
    <mergeCell ref="E29:H29"/>
    <mergeCell ref="J29:M29"/>
    <mergeCell ref="C30:D30"/>
    <mergeCell ref="E30:H30"/>
    <mergeCell ref="J30:M30"/>
    <mergeCell ref="C31:D31"/>
    <mergeCell ref="E31:H31"/>
    <mergeCell ref="J31:M31"/>
    <mergeCell ref="C32:D32"/>
    <mergeCell ref="E32:H32"/>
    <mergeCell ref="J32:M32"/>
    <mergeCell ref="C33:D33"/>
    <mergeCell ref="E33:H33"/>
    <mergeCell ref="J33:M33"/>
    <mergeCell ref="C34:D34"/>
    <mergeCell ref="E34:H34"/>
    <mergeCell ref="J34:M34"/>
    <mergeCell ref="C35:D35"/>
    <mergeCell ref="E35:H35"/>
    <mergeCell ref="J35:M35"/>
    <mergeCell ref="C36:D36"/>
    <mergeCell ref="E36:H36"/>
    <mergeCell ref="J36:M36"/>
    <mergeCell ref="C37:D37"/>
    <mergeCell ref="E37:H37"/>
    <mergeCell ref="J37:M37"/>
    <mergeCell ref="C38:D38"/>
    <mergeCell ref="E38:H38"/>
    <mergeCell ref="J38:M38"/>
    <mergeCell ref="C39:D39"/>
    <mergeCell ref="E39:H39"/>
    <mergeCell ref="J39:M39"/>
    <mergeCell ref="A41:B41"/>
  </mergeCells>
  <conditionalFormatting sqref="X15:Y15">
    <cfRule type="cellIs" priority="1" dxfId="0" operator="equal" stopIfTrue="1">
      <formula>0</formula>
    </cfRule>
  </conditionalFormatting>
  <conditionalFormatting sqref="E9:W15 X9:Y14">
    <cfRule type="cellIs" priority="2" dxfId="0" operator="equal" stopIfTrue="1">
      <formula>0</formula>
    </cfRule>
  </conditionalFormatting>
  <printOptions/>
  <pageMargins left="0.43333333333333335" right="0" top="0.15763888888888888" bottom="0.15763888888888888" header="0.5118055555555555" footer="0.5118055555555555"/>
  <pageSetup cellComments="atEnd" horizontalDpi="300" verticalDpi="300" orientation="portrait" paperSize="9" scale="7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6"/>
  <sheetViews>
    <sheetView zoomScale="70" zoomScaleNormal="70" workbookViewId="0" topLeftCell="A1">
      <selection activeCell="AJ7" sqref="AJ7"/>
    </sheetView>
  </sheetViews>
  <sheetFormatPr defaultColWidth="9.140625" defaultRowHeight="12.75"/>
  <cols>
    <col min="1" max="1" width="3.57421875" style="1" customWidth="1"/>
    <col min="2" max="2" width="8.421875" style="1" customWidth="1"/>
    <col min="3" max="3" width="15.57421875" style="1" customWidth="1"/>
    <col min="4" max="4" width="5.421875" style="1" customWidth="1"/>
    <col min="5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7" width="4.7109375" style="1" customWidth="1"/>
    <col min="18" max="18" width="1.7109375" style="1" customWidth="1"/>
    <col min="19" max="20" width="4.7109375" style="1" customWidth="1"/>
    <col min="21" max="21" width="1.7109375" style="1" customWidth="1"/>
    <col min="22" max="23" width="4.7109375" style="1" customWidth="1"/>
    <col min="24" max="24" width="1.7109375" style="1" customWidth="1"/>
    <col min="25" max="25" width="4.7109375" style="1" customWidth="1"/>
    <col min="26" max="26" width="5.57421875" style="1" customWidth="1"/>
    <col min="27" max="27" width="1.7109375" style="1" customWidth="1"/>
    <col min="28" max="28" width="5.57421875" style="1" customWidth="1"/>
    <col min="29" max="31" width="9.140625" style="1" customWidth="1"/>
    <col min="32" max="32" width="6.00390625" style="2" customWidth="1"/>
    <col min="33" max="33" width="5.00390625" style="1" customWidth="1"/>
    <col min="34" max="34" width="9.140625" style="3" customWidth="1"/>
    <col min="35" max="36" width="9.140625" style="4" customWidth="1"/>
    <col min="37" max="16384" width="9.140625" style="1" customWidth="1"/>
  </cols>
  <sheetData>
    <row r="1" spans="1:36" s="7" customFormat="1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6"/>
      <c r="AH1" s="8"/>
      <c r="AI1" s="9"/>
      <c r="AJ1" s="9"/>
    </row>
    <row r="2" spans="1:36" s="7" customFormat="1" ht="42.7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6"/>
      <c r="AH2" s="8"/>
      <c r="AI2" s="9"/>
      <c r="AJ2" s="9"/>
    </row>
    <row r="3" spans="1:36" s="13" customFormat="1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2"/>
      <c r="AH3" s="14"/>
      <c r="AI3" s="15"/>
      <c r="AJ3" s="15"/>
    </row>
    <row r="4" spans="1:36" s="7" customFormat="1" ht="12.7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6"/>
      <c r="AH4" s="8"/>
      <c r="AI4" s="9"/>
      <c r="AJ4" s="9"/>
    </row>
    <row r="5" spans="3:36" s="7" customFormat="1" ht="4.5" customHeight="1">
      <c r="C5" s="17"/>
      <c r="D5" s="18"/>
      <c r="Z5" s="19"/>
      <c r="AA5" s="20"/>
      <c r="AB5" s="20"/>
      <c r="AC5" s="20"/>
      <c r="AD5" s="20"/>
      <c r="AF5" s="6"/>
      <c r="AH5" s="8"/>
      <c r="AI5" s="9"/>
      <c r="AJ5" s="9"/>
    </row>
    <row r="6" spans="1:36" s="7" customFormat="1" ht="12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6"/>
      <c r="AH6" s="8"/>
      <c r="AI6" s="9"/>
      <c r="AJ6" s="9"/>
    </row>
    <row r="7" spans="2:36" s="7" customFormat="1" ht="56.25" customHeight="1">
      <c r="B7" s="88"/>
      <c r="C7" s="51"/>
      <c r="D7" s="17"/>
      <c r="H7" s="51"/>
      <c r="Z7" s="17"/>
      <c r="AF7" s="6"/>
      <c r="AH7" s="8"/>
      <c r="AI7" s="9"/>
      <c r="AJ7" s="9"/>
    </row>
    <row r="8" spans="1:36" s="7" customFormat="1" ht="45.75" customHeight="1">
      <c r="A8" s="22"/>
      <c r="B8" s="23" t="s">
        <v>5</v>
      </c>
      <c r="C8" s="23"/>
      <c r="D8" s="24" t="s">
        <v>27</v>
      </c>
      <c r="E8" s="202" t="str">
        <f>B9</f>
        <v>A1</v>
      </c>
      <c r="F8" s="202"/>
      <c r="G8" s="202"/>
      <c r="H8" s="203" t="str">
        <f>B10</f>
        <v>B2</v>
      </c>
      <c r="I8" s="203"/>
      <c r="J8" s="203"/>
      <c r="K8" s="203" t="str">
        <f>B11</f>
        <v>C3</v>
      </c>
      <c r="L8" s="203"/>
      <c r="M8" s="203"/>
      <c r="N8" s="204" t="str">
        <f>B12</f>
        <v>D4</v>
      </c>
      <c r="O8" s="204"/>
      <c r="P8" s="204"/>
      <c r="Q8" s="203" t="str">
        <f>B13</f>
        <v>E5</v>
      </c>
      <c r="R8" s="203"/>
      <c r="S8" s="203"/>
      <c r="T8" s="203" t="str">
        <f>B14</f>
        <v>F6</v>
      </c>
      <c r="U8" s="203"/>
      <c r="V8" s="203"/>
      <c r="W8" s="205" t="str">
        <f>B15</f>
        <v>G7</v>
      </c>
      <c r="X8" s="205"/>
      <c r="Y8" s="205"/>
      <c r="Z8" s="28" t="s">
        <v>7</v>
      </c>
      <c r="AA8" s="28"/>
      <c r="AB8" s="28"/>
      <c r="AC8" s="22" t="s">
        <v>8</v>
      </c>
      <c r="AD8" s="28" t="s">
        <v>9</v>
      </c>
      <c r="AF8" s="6"/>
      <c r="AH8" s="8"/>
      <c r="AI8" s="29"/>
      <c r="AJ8" s="30"/>
    </row>
    <row r="9" spans="1:36" s="7" customFormat="1" ht="27.75" customHeight="1">
      <c r="A9" s="89">
        <v>1</v>
      </c>
      <c r="B9" s="206" t="s">
        <v>10</v>
      </c>
      <c r="C9" s="206"/>
      <c r="D9" s="91"/>
      <c r="E9" s="92"/>
      <c r="F9" s="92"/>
      <c r="G9" s="92"/>
      <c r="H9" s="9">
        <f>N30</f>
        <v>1</v>
      </c>
      <c r="I9" s="93" t="s">
        <v>12</v>
      </c>
      <c r="J9" s="9">
        <f>P30</f>
        <v>2</v>
      </c>
      <c r="K9" s="94">
        <f>Z26</f>
        <v>1</v>
      </c>
      <c r="L9" s="93" t="s">
        <v>12</v>
      </c>
      <c r="M9" s="95">
        <f>AB26</f>
        <v>3</v>
      </c>
      <c r="N9" s="94">
        <f>Z20</f>
        <v>1</v>
      </c>
      <c r="O9" s="93" t="s">
        <v>12</v>
      </c>
      <c r="P9" s="95">
        <f>AB20</f>
        <v>4</v>
      </c>
      <c r="Q9" s="96">
        <f>P22</f>
        <v>1</v>
      </c>
      <c r="R9" s="93" t="s">
        <v>12</v>
      </c>
      <c r="S9" s="97">
        <f>N22</f>
        <v>5</v>
      </c>
      <c r="T9" s="137">
        <f>P24</f>
        <v>1</v>
      </c>
      <c r="U9" s="138" t="s">
        <v>12</v>
      </c>
      <c r="V9" s="207">
        <f>N24</f>
        <v>6</v>
      </c>
      <c r="W9" s="137">
        <f>AB29</f>
        <v>1</v>
      </c>
      <c r="X9" s="138" t="s">
        <v>12</v>
      </c>
      <c r="Y9" s="139">
        <f>Z29</f>
        <v>7</v>
      </c>
      <c r="Z9" s="208">
        <f>E9+H9+K9+N9+Q9+T9+W9</f>
        <v>6</v>
      </c>
      <c r="AA9" s="209" t="s">
        <v>12</v>
      </c>
      <c r="AB9" s="210">
        <f>G9+J9+M9+P9+S9+V9+Y9</f>
        <v>27</v>
      </c>
      <c r="AC9" s="100">
        <f>IF(H9&gt;J9,2,IF(H9&lt;J9,0,IF(H9=J9,1)))+IF(K9&gt;M9,2,IF(K9&lt;M9,0,IF(K9=M9,1)))+IF(N9&gt;P9,2,IF(N9&lt;P9,0,IF(N9=P9,1)))+IF(Q9&gt;S9,2,IF(Q9&lt;S9,0,IF(Q9=S9,1)))+IF(T9&gt;V9,2,IF(T9&lt;V9,0,IF(T9=V9,1)))+IF(W9&gt;Y9,2,IF(W9&lt;Y9,0,IF(W9=Y9,1)))</f>
        <v>0</v>
      </c>
      <c r="AD9" s="101"/>
      <c r="AE9" s="102"/>
      <c r="AF9" s="39">
        <f>Z9-AB9</f>
        <v>-21</v>
      </c>
      <c r="AH9" s="8"/>
      <c r="AI9" s="9"/>
      <c r="AJ9" s="9"/>
    </row>
    <row r="10" spans="1:36" s="7" customFormat="1" ht="27.75" customHeight="1">
      <c r="A10" s="89">
        <v>2</v>
      </c>
      <c r="B10" s="211" t="s">
        <v>14</v>
      </c>
      <c r="C10" s="211"/>
      <c r="D10" s="91"/>
      <c r="E10" s="104">
        <f>P30</f>
        <v>2</v>
      </c>
      <c r="F10" s="105" t="s">
        <v>12</v>
      </c>
      <c r="G10" s="106">
        <f>N30</f>
        <v>1</v>
      </c>
      <c r="H10" s="107"/>
      <c r="I10" s="107"/>
      <c r="J10" s="107"/>
      <c r="K10" s="106">
        <f>N28</f>
        <v>2</v>
      </c>
      <c r="L10" s="105" t="s">
        <v>12</v>
      </c>
      <c r="M10" s="108">
        <f>P28</f>
        <v>3</v>
      </c>
      <c r="N10" s="109">
        <f>N25</f>
        <v>2</v>
      </c>
      <c r="O10" s="105" t="s">
        <v>12</v>
      </c>
      <c r="P10" s="108">
        <f>P25</f>
        <v>4</v>
      </c>
      <c r="Q10" s="109">
        <f>N20</f>
        <v>2</v>
      </c>
      <c r="R10" s="105" t="s">
        <v>12</v>
      </c>
      <c r="S10" s="106">
        <f>P20</f>
        <v>5</v>
      </c>
      <c r="T10" s="109">
        <f>P23</f>
        <v>2</v>
      </c>
      <c r="U10" s="105" t="s">
        <v>12</v>
      </c>
      <c r="V10" s="108">
        <f>N23</f>
        <v>6</v>
      </c>
      <c r="W10" s="109">
        <f>P21</f>
        <v>2</v>
      </c>
      <c r="X10" s="105" t="s">
        <v>12</v>
      </c>
      <c r="Y10" s="141">
        <f>N21</f>
        <v>7</v>
      </c>
      <c r="Z10" s="98">
        <f>E10+H10+K10+N10+Q10+T10+W10</f>
        <v>12</v>
      </c>
      <c r="AA10" s="143" t="s">
        <v>12</v>
      </c>
      <c r="AB10" s="212">
        <f>G10+J10+M10+P10+S10+V10+Y10</f>
        <v>26</v>
      </c>
      <c r="AC10" s="100">
        <f>IF(E10&gt;G10,2,IF(E10&lt;G10,0,IF(E10=G10,1)))+IF(K10&gt;M10,2,IF(K10&lt;M10,0,IF(K10=M10,1)))+IF(N10&gt;P10,2,IF(N10&lt;P10,0,IF(N10=P10,1)))+IF(Q10&gt;S10,2,IF(Q10&lt;S10,0,IF(Q10=S10,1)))+IF(T10&gt;V10,2,IF(T10&lt;V10,0,IF(T10=V10,1)))+IF(W10&gt;Y10,2,IF(W10&lt;Y10,0,IF(W10=Y10,1)))</f>
        <v>2</v>
      </c>
      <c r="AD10" s="101"/>
      <c r="AE10" s="102"/>
      <c r="AF10" s="39">
        <f>Z10-AB10</f>
        <v>-14</v>
      </c>
      <c r="AH10" s="8"/>
      <c r="AI10" s="9"/>
      <c r="AJ10" s="9"/>
    </row>
    <row r="11" spans="1:36" s="7" customFormat="1" ht="27.75" customHeight="1">
      <c r="A11" s="89">
        <v>3</v>
      </c>
      <c r="B11" s="211" t="s">
        <v>15</v>
      </c>
      <c r="C11" s="211"/>
      <c r="D11" s="91"/>
      <c r="E11" s="104">
        <f>AB26</f>
        <v>3</v>
      </c>
      <c r="F11" s="105" t="s">
        <v>12</v>
      </c>
      <c r="G11" s="108">
        <f>Z26</f>
        <v>1</v>
      </c>
      <c r="H11" s="106">
        <f>P28</f>
        <v>3</v>
      </c>
      <c r="I11" s="105" t="s">
        <v>12</v>
      </c>
      <c r="J11" s="106">
        <f>N28</f>
        <v>2</v>
      </c>
      <c r="K11" s="110"/>
      <c r="L11" s="110"/>
      <c r="M11" s="110"/>
      <c r="N11" s="109">
        <f>Z30</f>
        <v>3</v>
      </c>
      <c r="O11" s="105" t="s">
        <v>12</v>
      </c>
      <c r="P11" s="106">
        <f>AB30</f>
        <v>4</v>
      </c>
      <c r="Q11" s="109">
        <f>Z23</f>
        <v>3</v>
      </c>
      <c r="R11" s="105" t="s">
        <v>12</v>
      </c>
      <c r="S11" s="106">
        <f>AB23</f>
        <v>5</v>
      </c>
      <c r="T11" s="109">
        <f>Z21</f>
        <v>3</v>
      </c>
      <c r="U11" s="105" t="s">
        <v>12</v>
      </c>
      <c r="V11" s="108">
        <f>AB21</f>
        <v>6</v>
      </c>
      <c r="W11" s="109">
        <f>AB19</f>
        <v>3</v>
      </c>
      <c r="X11" s="105" t="s">
        <v>12</v>
      </c>
      <c r="Y11" s="141">
        <f>Z19</f>
        <v>7</v>
      </c>
      <c r="Z11" s="98">
        <f>E11+H11+K11+N11+Q11+T11+W11</f>
        <v>18</v>
      </c>
      <c r="AA11" s="143" t="s">
        <v>12</v>
      </c>
      <c r="AB11" s="212">
        <f>G11+J11+M11+P11+S11+V11+Y11</f>
        <v>25</v>
      </c>
      <c r="AC11" s="100">
        <f>IF(E11&gt;G11,2,IF(E11&lt;G11,0,IF(E11=G11,1)))+IF(H11&gt;J11,2,IF(H11&lt;J11,0,IF(H11=J11,1)))+IF(N11&gt;P11,2,IF(N11&lt;P11,0,IF(N11=P11,1)))+IF(Q11&gt;S11,2,IF(Q11&lt;S11,0,IF(Q11=S11,1)))+IF(T11&gt;V11,2,IF(T11&lt;V11,0,IF(T11=V11,1)))+IF(W11&gt;Y11,2,IF(W11&lt;Y11,0,IF(W11=Y11,1)))</f>
        <v>4</v>
      </c>
      <c r="AD11" s="101"/>
      <c r="AE11" s="102"/>
      <c r="AF11" s="39">
        <f>Z11-AB11</f>
        <v>-7</v>
      </c>
      <c r="AH11" s="8"/>
      <c r="AI11" s="9"/>
      <c r="AJ11" s="9"/>
    </row>
    <row r="12" spans="1:36" s="7" customFormat="1" ht="27.75" customHeight="1">
      <c r="A12" s="89">
        <v>4</v>
      </c>
      <c r="B12" s="213" t="s">
        <v>16</v>
      </c>
      <c r="C12" s="213"/>
      <c r="D12" s="91"/>
      <c r="E12" s="104">
        <f>AB20</f>
        <v>4</v>
      </c>
      <c r="F12" s="105" t="s">
        <v>12</v>
      </c>
      <c r="G12" s="108">
        <f>Z20</f>
        <v>1</v>
      </c>
      <c r="H12" s="106">
        <f>P25</f>
        <v>4</v>
      </c>
      <c r="I12" s="105" t="s">
        <v>12</v>
      </c>
      <c r="J12" s="106">
        <f>N25</f>
        <v>2</v>
      </c>
      <c r="K12" s="109">
        <f>AB30</f>
        <v>4</v>
      </c>
      <c r="L12" s="105" t="s">
        <v>12</v>
      </c>
      <c r="M12" s="108">
        <f>Z30</f>
        <v>3</v>
      </c>
      <c r="N12" s="110"/>
      <c r="O12" s="110"/>
      <c r="P12" s="110"/>
      <c r="Q12" s="109">
        <f>Z27</f>
        <v>4</v>
      </c>
      <c r="R12" s="105" t="s">
        <v>12</v>
      </c>
      <c r="S12" s="106">
        <f>AB27</f>
        <v>5</v>
      </c>
      <c r="T12" s="109">
        <f>N19</f>
        <v>4</v>
      </c>
      <c r="U12" s="105" t="s">
        <v>12</v>
      </c>
      <c r="V12" s="108">
        <f>P19</f>
        <v>6</v>
      </c>
      <c r="W12" s="109">
        <f>Z22</f>
        <v>4</v>
      </c>
      <c r="X12" s="105" t="s">
        <v>12</v>
      </c>
      <c r="Y12" s="141">
        <f>AB22</f>
        <v>7</v>
      </c>
      <c r="Z12" s="98">
        <f>E12+H12+K12+N12+Q12+T12+W12</f>
        <v>24</v>
      </c>
      <c r="AA12" s="143" t="s">
        <v>12</v>
      </c>
      <c r="AB12" s="212">
        <f>G12+J12+M12+P12+S12+V12+Y12</f>
        <v>24</v>
      </c>
      <c r="AC12" s="100">
        <f>IF(E12&gt;G12,2,IF(E12&lt;G12,0,IF(E12=G12,1)))+IF(H12&gt;J12,2,IF(H12&lt;J12,0,IF(H12=J12,1)))+IF(K12&gt;M12,2,IF(K12&lt;M12,0,IF(K12=M12,1)))+IF(Q12&gt;S12,2,IF(Q12&lt;S12,0,IF(Q12=S12,1)))+IF(T12&gt;V12,2,IF(T12&lt;V12,0,IF(T12=V12,1)))+IF(W12&gt;Y12,2,IF(W12&lt;Y12,0,IF(W12=Y12,1)))</f>
        <v>6</v>
      </c>
      <c r="AD12" s="101"/>
      <c r="AE12" s="102"/>
      <c r="AF12" s="39">
        <f>Z12-AB12</f>
        <v>0</v>
      </c>
      <c r="AH12" s="8"/>
      <c r="AI12" s="9"/>
      <c r="AJ12" s="9"/>
    </row>
    <row r="13" spans="1:36" s="7" customFormat="1" ht="27.75" customHeight="1">
      <c r="A13" s="89">
        <v>5</v>
      </c>
      <c r="B13" s="213" t="s">
        <v>28</v>
      </c>
      <c r="C13" s="213"/>
      <c r="D13" s="91"/>
      <c r="E13" s="104">
        <f>N22</f>
        <v>5</v>
      </c>
      <c r="F13" s="105" t="s">
        <v>12</v>
      </c>
      <c r="G13" s="108">
        <f>P22</f>
        <v>1</v>
      </c>
      <c r="H13" s="106">
        <f>P20</f>
        <v>5</v>
      </c>
      <c r="I13" s="105" t="s">
        <v>12</v>
      </c>
      <c r="J13" s="106">
        <f>N20</f>
        <v>2</v>
      </c>
      <c r="K13" s="109">
        <f>AB23</f>
        <v>5</v>
      </c>
      <c r="L13" s="105" t="s">
        <v>12</v>
      </c>
      <c r="M13" s="108">
        <f>Z23</f>
        <v>3</v>
      </c>
      <c r="N13" s="109">
        <f>AB27</f>
        <v>5</v>
      </c>
      <c r="O13" s="105" t="s">
        <v>12</v>
      </c>
      <c r="P13" s="106">
        <f>Z27</f>
        <v>4</v>
      </c>
      <c r="Q13" s="107"/>
      <c r="R13" s="107"/>
      <c r="S13" s="107"/>
      <c r="T13" s="109">
        <f>N29</f>
        <v>5</v>
      </c>
      <c r="U13" s="105" t="s">
        <v>12</v>
      </c>
      <c r="V13" s="108">
        <f>P29</f>
        <v>6</v>
      </c>
      <c r="W13" s="109">
        <f>Z25</f>
        <v>5</v>
      </c>
      <c r="X13" s="105" t="s">
        <v>12</v>
      </c>
      <c r="Y13" s="141">
        <f>AB25</f>
        <v>7</v>
      </c>
      <c r="Z13" s="98">
        <f>E13+H13+K13+N13+Q13+T13+W13</f>
        <v>30</v>
      </c>
      <c r="AA13" s="146" t="s">
        <v>12</v>
      </c>
      <c r="AB13" s="212">
        <f>G13+J13+M13+P13+S13+V13+Y13</f>
        <v>23</v>
      </c>
      <c r="AC13" s="100">
        <f>IF(E13&gt;G13,2,IF(E13&lt;G13,0,IF(E13=G13,1)))+IF(H13&gt;J13,2,IF(H13&lt;J13,0,IF(H13=J13,1)))+IF(K13&gt;M13,2,IF(K13&lt;M13,0,IF(K13=M13,1)))+IF(N13&gt;P13,2,IF(N13&lt;P13,0,IF(N13=P13,1)))+IF(T13&gt;V13,2,IF(T13&lt;V13,0,IF(T13=V13,1)))+IF(W13&gt;Y13,2,IF(W13&lt;Y13,0,IF(W13=Y13,1)))</f>
        <v>8</v>
      </c>
      <c r="AD13" s="101"/>
      <c r="AE13" s="102"/>
      <c r="AF13" s="39">
        <f>Z13-AB13</f>
        <v>7</v>
      </c>
      <c r="AH13" s="8"/>
      <c r="AI13" s="9"/>
      <c r="AJ13" s="9"/>
    </row>
    <row r="14" spans="1:36" s="7" customFormat="1" ht="27.75" customHeight="1">
      <c r="A14" s="89">
        <v>6</v>
      </c>
      <c r="B14" s="213" t="s">
        <v>32</v>
      </c>
      <c r="C14" s="213"/>
      <c r="D14" s="91"/>
      <c r="E14" s="214">
        <f>N24</f>
        <v>6</v>
      </c>
      <c r="F14" s="215" t="s">
        <v>12</v>
      </c>
      <c r="G14" s="216">
        <f>P24</f>
        <v>1</v>
      </c>
      <c r="H14" s="217">
        <f>N23</f>
        <v>6</v>
      </c>
      <c r="I14" s="215" t="s">
        <v>12</v>
      </c>
      <c r="J14" s="216">
        <f>P23</f>
        <v>2</v>
      </c>
      <c r="K14" s="217">
        <f>AB21</f>
        <v>6</v>
      </c>
      <c r="L14" s="215" t="s">
        <v>12</v>
      </c>
      <c r="M14" s="216">
        <f>Z21</f>
        <v>3</v>
      </c>
      <c r="N14" s="217">
        <f>P19</f>
        <v>6</v>
      </c>
      <c r="O14" s="215" t="s">
        <v>12</v>
      </c>
      <c r="P14" s="216">
        <f>N19</f>
        <v>4</v>
      </c>
      <c r="Q14" s="217">
        <f>P29</f>
        <v>6</v>
      </c>
      <c r="R14" s="215" t="s">
        <v>12</v>
      </c>
      <c r="S14" s="216">
        <f>N29</f>
        <v>5</v>
      </c>
      <c r="T14" s="218"/>
      <c r="U14" s="218"/>
      <c r="V14" s="218"/>
      <c r="W14" s="219">
        <f>N27</f>
        <v>6</v>
      </c>
      <c r="X14" s="220" t="s">
        <v>12</v>
      </c>
      <c r="Y14" s="221">
        <f>P27</f>
        <v>7</v>
      </c>
      <c r="Z14" s="98">
        <f>E14+H14+K14+N14+Q14+T14+W14</f>
        <v>36</v>
      </c>
      <c r="AA14" s="222" t="s">
        <v>12</v>
      </c>
      <c r="AB14" s="212">
        <f>G14+J14+M14+P14+S14+V14+Y14</f>
        <v>22</v>
      </c>
      <c r="AC14" s="100">
        <f>IF(E14&gt;G14,2,IF(E14&lt;G14,0,IF(E14=G14,1)))+IF(H14&gt;J14,2,IF(H14&lt;J14,0,IF(H14=J14,1)))+IF(K14&gt;M14,2,IF(K14&lt;M14,0,IF(K14=M14,1)))+IF(N14&gt;P14,2,IF(N14&lt;P14,0,IF(N14=P14,1)))+IF(Q14&gt;S14,2,IF(Q14&lt;S14,0,IF(Q14=S14,1)))+IF(W14&gt;Y14,2,IF(W14&lt;Y14,0,IF(W14=Y14,1)))</f>
        <v>10</v>
      </c>
      <c r="AD14" s="101"/>
      <c r="AE14" s="102"/>
      <c r="AF14" s="39">
        <f>Z14-AB14</f>
        <v>14</v>
      </c>
      <c r="AH14" s="8"/>
      <c r="AI14" s="9"/>
      <c r="AJ14" s="9"/>
    </row>
    <row r="15" spans="1:36" s="7" customFormat="1" ht="27.75" customHeight="1">
      <c r="A15" s="148">
        <v>7</v>
      </c>
      <c r="B15" s="223" t="s">
        <v>38</v>
      </c>
      <c r="C15" s="223"/>
      <c r="D15" s="150"/>
      <c r="E15" s="224">
        <f>Z29</f>
        <v>7</v>
      </c>
      <c r="F15" s="220" t="s">
        <v>12</v>
      </c>
      <c r="G15" s="221">
        <f>AB29</f>
        <v>1</v>
      </c>
      <c r="H15" s="219">
        <f>N21</f>
        <v>7</v>
      </c>
      <c r="I15" s="220" t="s">
        <v>12</v>
      </c>
      <c r="J15" s="221">
        <f>P21</f>
        <v>2</v>
      </c>
      <c r="K15" s="219">
        <f>Z19</f>
        <v>7</v>
      </c>
      <c r="L15" s="220" t="s">
        <v>12</v>
      </c>
      <c r="M15" s="221">
        <f>AB19</f>
        <v>3</v>
      </c>
      <c r="N15" s="219">
        <f>AB22</f>
        <v>7</v>
      </c>
      <c r="O15" s="220" t="s">
        <v>12</v>
      </c>
      <c r="P15" s="221">
        <f>Z22</f>
        <v>4</v>
      </c>
      <c r="Q15" s="219">
        <f>AB25</f>
        <v>7</v>
      </c>
      <c r="R15" s="220" t="s">
        <v>12</v>
      </c>
      <c r="S15" s="221">
        <f>Z25</f>
        <v>5</v>
      </c>
      <c r="T15" s="219">
        <f>P27</f>
        <v>7</v>
      </c>
      <c r="U15" s="220" t="s">
        <v>12</v>
      </c>
      <c r="V15" s="221">
        <f>N27</f>
        <v>6</v>
      </c>
      <c r="W15" s="155"/>
      <c r="X15" s="155"/>
      <c r="Y15" s="155"/>
      <c r="Z15" s="225">
        <f>E15+H15+K15+N15+Q15+T15+W15</f>
        <v>42</v>
      </c>
      <c r="AA15" s="226" t="s">
        <v>12</v>
      </c>
      <c r="AB15" s="227">
        <f>G15+J15+M15+P15+S15+V15+Y15</f>
        <v>21</v>
      </c>
      <c r="AC15" s="159">
        <f>IF(E15&gt;G15,2,IF(E15&lt;G15,0,IF(E15=G15,1)))+IF(H15&gt;J15,2,IF(H15&lt;J15,0,IF(H15=J15,1)))+IF(K15&gt;M15,2,IF(K15&lt;M15,0,IF(K15=M15,1)))+IF(N15&gt;P15,2,IF(N15&lt;P15,0,IF(N15=P15,1)))+IF(Q15&gt;S15,2,IF(Q15&lt;S15,0,IF(Q15=S15,1)))+IF(T15&gt;V15,2,IF(T15&lt;V15,0,IF(T15=V15,1)))</f>
        <v>12</v>
      </c>
      <c r="AD15" s="160"/>
      <c r="AE15" s="102"/>
      <c r="AF15" s="39">
        <f>Z15-AB15</f>
        <v>21</v>
      </c>
      <c r="AH15" s="8"/>
      <c r="AI15" s="9"/>
      <c r="AJ15" s="9"/>
    </row>
    <row r="16" spans="1:36" s="7" customFormat="1" ht="12.75" customHeight="1">
      <c r="A16" s="8"/>
      <c r="B16" s="45"/>
      <c r="C16" s="45"/>
      <c r="D16" s="46"/>
      <c r="E16" s="47">
        <f>SUM(E9:E15)</f>
        <v>27</v>
      </c>
      <c r="F16" s="48"/>
      <c r="G16" s="47">
        <f>SUM(G9:G15)</f>
        <v>6</v>
      </c>
      <c r="H16" s="47">
        <f>SUM(H9:H15)</f>
        <v>26</v>
      </c>
      <c r="I16" s="48"/>
      <c r="J16" s="47">
        <f>SUM(J9:J15)</f>
        <v>12</v>
      </c>
      <c r="K16" s="47">
        <f>SUM(K9:K15)</f>
        <v>25</v>
      </c>
      <c r="L16" s="48"/>
      <c r="M16" s="47">
        <f>SUM(M9:M15)</f>
        <v>18</v>
      </c>
      <c r="N16" s="47">
        <f>SUM(N9:N15)</f>
        <v>24</v>
      </c>
      <c r="O16" s="48"/>
      <c r="P16" s="47">
        <f>SUM(P9:P15)</f>
        <v>24</v>
      </c>
      <c r="Q16" s="47">
        <f>SUM(Q9:Q15)</f>
        <v>23</v>
      </c>
      <c r="R16" s="48"/>
      <c r="S16" s="47">
        <f>SUM(S9:S15)</f>
        <v>30</v>
      </c>
      <c r="T16" s="47">
        <f>SUM(T9:T15)</f>
        <v>22</v>
      </c>
      <c r="U16" s="48"/>
      <c r="V16" s="47">
        <f>SUM(V9:V15)</f>
        <v>36</v>
      </c>
      <c r="W16" s="47">
        <f>SUM(W9:W15)</f>
        <v>21</v>
      </c>
      <c r="X16" s="48"/>
      <c r="Y16" s="47">
        <f>SUM(Y9:Y15)</f>
        <v>42</v>
      </c>
      <c r="Z16" s="47">
        <f>SUM(Z9:Z15)</f>
        <v>168</v>
      </c>
      <c r="AA16" s="48"/>
      <c r="AB16" s="47">
        <f>SUM(AB9:AB15)</f>
        <v>168</v>
      </c>
      <c r="AC16" s="47"/>
      <c r="AD16" s="15"/>
      <c r="AE16" s="102"/>
      <c r="AF16" s="6"/>
      <c r="AH16" s="8"/>
      <c r="AI16" s="9"/>
      <c r="AJ16" s="9"/>
    </row>
    <row r="17" spans="1:36" s="50" customFormat="1" ht="15.75" customHeight="1">
      <c r="A17" s="49" t="s">
        <v>17</v>
      </c>
      <c r="C17" s="51"/>
      <c r="D17" s="51"/>
      <c r="V17" s="112"/>
      <c r="Y17" s="112"/>
      <c r="AC17" s="9"/>
      <c r="AD17" s="9"/>
      <c r="AE17" s="9"/>
      <c r="AF17" s="52"/>
      <c r="AH17" s="9"/>
      <c r="AI17" s="53"/>
      <c r="AJ17" s="9"/>
    </row>
    <row r="18" spans="1:36" s="57" customFormat="1" ht="33.75" customHeight="1">
      <c r="A18" s="243">
        <v>0.015277777777777777</v>
      </c>
      <c r="B18" s="243"/>
      <c r="C18" s="28" t="s">
        <v>19</v>
      </c>
      <c r="D18" s="28"/>
      <c r="E18" s="22" t="s">
        <v>20</v>
      </c>
      <c r="F18" s="22"/>
      <c r="G18" s="22"/>
      <c r="H18" s="22"/>
      <c r="I18" s="55" t="s">
        <v>21</v>
      </c>
      <c r="J18" s="56" t="s">
        <v>22</v>
      </c>
      <c r="K18" s="56"/>
      <c r="L18" s="56"/>
      <c r="M18" s="56"/>
      <c r="N18" s="28" t="s">
        <v>23</v>
      </c>
      <c r="O18" s="28"/>
      <c r="P18" s="28"/>
      <c r="Q18" s="22" t="s">
        <v>20</v>
      </c>
      <c r="R18" s="22"/>
      <c r="S18" s="22"/>
      <c r="T18" s="22"/>
      <c r="U18" s="55" t="s">
        <v>21</v>
      </c>
      <c r="V18" s="56" t="s">
        <v>22</v>
      </c>
      <c r="W18" s="56"/>
      <c r="X18" s="56"/>
      <c r="Y18" s="56"/>
      <c r="Z18" s="28" t="s">
        <v>23</v>
      </c>
      <c r="AA18" s="28"/>
      <c r="AB18" s="28"/>
      <c r="AC18" s="28" t="s">
        <v>19</v>
      </c>
      <c r="AD18" s="28"/>
      <c r="AF18" s="113"/>
      <c r="AH18" s="114"/>
      <c r="AI18" s="29"/>
      <c r="AJ18" s="29"/>
    </row>
    <row r="19" spans="1:36" s="7" customFormat="1" ht="25.5" customHeight="1">
      <c r="A19" s="244" t="s">
        <v>11</v>
      </c>
      <c r="B19" s="245">
        <v>0.3541666666666667</v>
      </c>
      <c r="C19" s="60"/>
      <c r="D19" s="60"/>
      <c r="E19" s="246" t="str">
        <f>B12</f>
        <v>D4</v>
      </c>
      <c r="F19" s="246"/>
      <c r="G19" s="246"/>
      <c r="H19" s="246"/>
      <c r="I19" s="247" t="s">
        <v>12</v>
      </c>
      <c r="J19" s="248" t="str">
        <f>B14</f>
        <v>F6</v>
      </c>
      <c r="K19" s="248"/>
      <c r="L19" s="248"/>
      <c r="M19" s="248"/>
      <c r="N19" s="249">
        <v>4</v>
      </c>
      <c r="O19" s="247" t="s">
        <v>12</v>
      </c>
      <c r="P19" s="250">
        <v>6</v>
      </c>
      <c r="Q19" s="246" t="str">
        <f>B15</f>
        <v>G7</v>
      </c>
      <c r="R19" s="246"/>
      <c r="S19" s="246"/>
      <c r="T19" s="246"/>
      <c r="U19" s="247" t="s">
        <v>12</v>
      </c>
      <c r="V19" s="248" t="str">
        <f>B11</f>
        <v>C3</v>
      </c>
      <c r="W19" s="248"/>
      <c r="X19" s="248"/>
      <c r="Y19" s="248"/>
      <c r="Z19" s="249">
        <v>7</v>
      </c>
      <c r="AA19" s="247" t="s">
        <v>12</v>
      </c>
      <c r="AB19" s="250">
        <v>3</v>
      </c>
      <c r="AC19" s="60"/>
      <c r="AD19" s="60"/>
      <c r="AE19" s="124"/>
      <c r="AF19" s="125"/>
      <c r="AG19" s="124"/>
      <c r="AH19" s="8"/>
      <c r="AI19" s="9"/>
      <c r="AJ19" s="9"/>
    </row>
    <row r="20" spans="1:36" s="7" customFormat="1" ht="25.5" customHeight="1">
      <c r="A20" s="251" t="s">
        <v>13</v>
      </c>
      <c r="B20" s="252">
        <f>B19+A$18</f>
        <v>0.36944444444444446</v>
      </c>
      <c r="C20" s="60"/>
      <c r="D20" s="60"/>
      <c r="E20" s="253" t="str">
        <f>B10</f>
        <v>B2</v>
      </c>
      <c r="F20" s="253"/>
      <c r="G20" s="253"/>
      <c r="H20" s="253"/>
      <c r="I20" s="254" t="s">
        <v>12</v>
      </c>
      <c r="J20" s="255" t="str">
        <f>B13</f>
        <v>E5</v>
      </c>
      <c r="K20" s="255"/>
      <c r="L20" s="255"/>
      <c r="M20" s="255"/>
      <c r="N20" s="256">
        <v>2</v>
      </c>
      <c r="O20" s="254" t="s">
        <v>12</v>
      </c>
      <c r="P20" s="257">
        <v>5</v>
      </c>
      <c r="Q20" s="253" t="str">
        <f>B9</f>
        <v>A1</v>
      </c>
      <c r="R20" s="253"/>
      <c r="S20" s="253"/>
      <c r="T20" s="253"/>
      <c r="U20" s="254" t="s">
        <v>12</v>
      </c>
      <c r="V20" s="255" t="str">
        <f>B12</f>
        <v>D4</v>
      </c>
      <c r="W20" s="255"/>
      <c r="X20" s="255"/>
      <c r="Y20" s="255"/>
      <c r="Z20" s="256">
        <v>1</v>
      </c>
      <c r="AA20" s="254" t="s">
        <v>12</v>
      </c>
      <c r="AB20" s="257">
        <v>4</v>
      </c>
      <c r="AC20" s="60"/>
      <c r="AD20" s="60"/>
      <c r="AE20" s="124"/>
      <c r="AF20" s="125"/>
      <c r="AG20" s="124"/>
      <c r="AH20" s="8"/>
      <c r="AI20" s="9"/>
      <c r="AJ20" s="9"/>
    </row>
    <row r="21" spans="1:36" s="7" customFormat="1" ht="25.5" customHeight="1">
      <c r="A21" s="251" t="s">
        <v>39</v>
      </c>
      <c r="B21" s="252">
        <f>B20+A$18</f>
        <v>0.38472222222222224</v>
      </c>
      <c r="C21" s="60"/>
      <c r="D21" s="60"/>
      <c r="E21" s="253" t="str">
        <f>B15</f>
        <v>G7</v>
      </c>
      <c r="F21" s="253"/>
      <c r="G21" s="253"/>
      <c r="H21" s="253"/>
      <c r="I21" s="254" t="s">
        <v>12</v>
      </c>
      <c r="J21" s="255" t="str">
        <f>B10</f>
        <v>B2</v>
      </c>
      <c r="K21" s="255"/>
      <c r="L21" s="255"/>
      <c r="M21" s="255"/>
      <c r="N21" s="256">
        <v>7</v>
      </c>
      <c r="O21" s="254" t="s">
        <v>12</v>
      </c>
      <c r="P21" s="257">
        <v>2</v>
      </c>
      <c r="Q21" s="253" t="str">
        <f>B11</f>
        <v>C3</v>
      </c>
      <c r="R21" s="253"/>
      <c r="S21" s="253"/>
      <c r="T21" s="253"/>
      <c r="U21" s="254" t="s">
        <v>12</v>
      </c>
      <c r="V21" s="255" t="str">
        <f>B14</f>
        <v>F6</v>
      </c>
      <c r="W21" s="255"/>
      <c r="X21" s="255"/>
      <c r="Y21" s="255"/>
      <c r="Z21" s="256">
        <v>3</v>
      </c>
      <c r="AA21" s="254" t="s">
        <v>12</v>
      </c>
      <c r="AB21" s="257">
        <v>6</v>
      </c>
      <c r="AC21" s="60"/>
      <c r="AD21" s="60"/>
      <c r="AE21" s="124"/>
      <c r="AF21" s="125"/>
      <c r="AG21" s="124"/>
      <c r="AH21" s="8"/>
      <c r="AI21" s="9"/>
      <c r="AJ21" s="9"/>
    </row>
    <row r="22" spans="1:36" s="7" customFormat="1" ht="25.5" customHeight="1">
      <c r="A22" s="251" t="s">
        <v>40</v>
      </c>
      <c r="B22" s="252">
        <f>B21+A$18</f>
        <v>0.4</v>
      </c>
      <c r="C22" s="60"/>
      <c r="D22" s="60"/>
      <c r="E22" s="253" t="str">
        <f>B13</f>
        <v>E5</v>
      </c>
      <c r="F22" s="253"/>
      <c r="G22" s="253"/>
      <c r="H22" s="253"/>
      <c r="I22" s="254" t="s">
        <v>12</v>
      </c>
      <c r="J22" s="255" t="str">
        <f>B9</f>
        <v>A1</v>
      </c>
      <c r="K22" s="255"/>
      <c r="L22" s="255"/>
      <c r="M22" s="255"/>
      <c r="N22" s="256">
        <v>5</v>
      </c>
      <c r="O22" s="254" t="s">
        <v>12</v>
      </c>
      <c r="P22" s="257">
        <v>1</v>
      </c>
      <c r="Q22" s="253" t="str">
        <f>B12</f>
        <v>D4</v>
      </c>
      <c r="R22" s="253"/>
      <c r="S22" s="253"/>
      <c r="T22" s="253"/>
      <c r="U22" s="254" t="s">
        <v>12</v>
      </c>
      <c r="V22" s="255" t="str">
        <f>B15</f>
        <v>G7</v>
      </c>
      <c r="W22" s="255"/>
      <c r="X22" s="255"/>
      <c r="Y22" s="255"/>
      <c r="Z22" s="256">
        <v>4</v>
      </c>
      <c r="AA22" s="254" t="s">
        <v>12</v>
      </c>
      <c r="AB22" s="257">
        <v>7</v>
      </c>
      <c r="AC22" s="60"/>
      <c r="AD22" s="60"/>
      <c r="AE22" s="124"/>
      <c r="AF22" s="125"/>
      <c r="AG22" s="124"/>
      <c r="AH22" s="8"/>
      <c r="AI22" s="9"/>
      <c r="AJ22" s="9"/>
    </row>
    <row r="23" spans="1:36" s="7" customFormat="1" ht="25.5" customHeight="1">
      <c r="A23" s="251" t="s">
        <v>41</v>
      </c>
      <c r="B23" s="252">
        <f>B22+A$18</f>
        <v>0.4152777777777778</v>
      </c>
      <c r="C23" s="60"/>
      <c r="D23" s="60"/>
      <c r="E23" s="253" t="str">
        <f>B14</f>
        <v>F6</v>
      </c>
      <c r="F23" s="253"/>
      <c r="G23" s="253"/>
      <c r="H23" s="253"/>
      <c r="I23" s="254" t="s">
        <v>12</v>
      </c>
      <c r="J23" s="255" t="str">
        <f>B10</f>
        <v>B2</v>
      </c>
      <c r="K23" s="255"/>
      <c r="L23" s="255"/>
      <c r="M23" s="255"/>
      <c r="N23" s="256">
        <v>6</v>
      </c>
      <c r="O23" s="254" t="s">
        <v>12</v>
      </c>
      <c r="P23" s="257">
        <v>2</v>
      </c>
      <c r="Q23" s="253" t="str">
        <f>B11</f>
        <v>C3</v>
      </c>
      <c r="R23" s="253"/>
      <c r="S23" s="253"/>
      <c r="T23" s="253"/>
      <c r="U23" s="254" t="s">
        <v>12</v>
      </c>
      <c r="V23" s="255" t="str">
        <f>B13</f>
        <v>E5</v>
      </c>
      <c r="W23" s="255"/>
      <c r="X23" s="255"/>
      <c r="Y23" s="255"/>
      <c r="Z23" s="256">
        <v>3</v>
      </c>
      <c r="AA23" s="254" t="s">
        <v>12</v>
      </c>
      <c r="AB23" s="257">
        <v>5</v>
      </c>
      <c r="AC23" s="60"/>
      <c r="AD23" s="60"/>
      <c r="AE23" s="124"/>
      <c r="AF23" s="125"/>
      <c r="AG23" s="124"/>
      <c r="AH23" s="8"/>
      <c r="AI23" s="9"/>
      <c r="AJ23" s="9"/>
    </row>
    <row r="24" spans="1:36" s="7" customFormat="1" ht="25.5" customHeight="1">
      <c r="A24" s="251" t="s">
        <v>42</v>
      </c>
      <c r="B24" s="252">
        <f>B23+A$18</f>
        <v>0.4305555555555556</v>
      </c>
      <c r="C24" s="60"/>
      <c r="D24" s="60"/>
      <c r="E24" s="253" t="str">
        <f>B14</f>
        <v>F6</v>
      </c>
      <c r="F24" s="253"/>
      <c r="G24" s="253"/>
      <c r="H24" s="253"/>
      <c r="I24" s="254" t="s">
        <v>12</v>
      </c>
      <c r="J24" s="255" t="str">
        <f>B9</f>
        <v>A1</v>
      </c>
      <c r="K24" s="255"/>
      <c r="L24" s="255"/>
      <c r="M24" s="255"/>
      <c r="N24" s="256">
        <v>6</v>
      </c>
      <c r="O24" s="254" t="s">
        <v>12</v>
      </c>
      <c r="P24" s="257">
        <v>1</v>
      </c>
      <c r="Q24" s="258"/>
      <c r="R24" s="258"/>
      <c r="S24" s="258"/>
      <c r="T24" s="258"/>
      <c r="U24" s="259" t="s">
        <v>12</v>
      </c>
      <c r="V24" s="260"/>
      <c r="W24" s="260"/>
      <c r="X24" s="260"/>
      <c r="Y24" s="260"/>
      <c r="Z24" s="261"/>
      <c r="AA24" s="259"/>
      <c r="AB24" s="262"/>
      <c r="AC24" s="263"/>
      <c r="AD24" s="263"/>
      <c r="AE24" s="124"/>
      <c r="AF24" s="125"/>
      <c r="AG24" s="124"/>
      <c r="AH24" s="8"/>
      <c r="AI24" s="9"/>
      <c r="AJ24" s="9"/>
    </row>
    <row r="25" spans="1:36" s="7" customFormat="1" ht="25.5" customHeight="1">
      <c r="A25" s="251" t="s">
        <v>43</v>
      </c>
      <c r="B25" s="252">
        <f>B24+A$18</f>
        <v>0.44583333333333336</v>
      </c>
      <c r="C25" s="60"/>
      <c r="D25" s="60"/>
      <c r="E25" s="253" t="str">
        <f>B10</f>
        <v>B2</v>
      </c>
      <c r="F25" s="253"/>
      <c r="G25" s="253"/>
      <c r="H25" s="253"/>
      <c r="I25" s="254" t="s">
        <v>12</v>
      </c>
      <c r="J25" s="255" t="str">
        <f>B12</f>
        <v>D4</v>
      </c>
      <c r="K25" s="255"/>
      <c r="L25" s="255"/>
      <c r="M25" s="255"/>
      <c r="N25" s="256">
        <v>2</v>
      </c>
      <c r="O25" s="254" t="s">
        <v>12</v>
      </c>
      <c r="P25" s="257">
        <v>4</v>
      </c>
      <c r="Q25" s="253" t="str">
        <f>B13</f>
        <v>E5</v>
      </c>
      <c r="R25" s="253"/>
      <c r="S25" s="253"/>
      <c r="T25" s="253"/>
      <c r="U25" s="254" t="s">
        <v>12</v>
      </c>
      <c r="V25" s="255" t="str">
        <f>B15</f>
        <v>G7</v>
      </c>
      <c r="W25" s="255"/>
      <c r="X25" s="255"/>
      <c r="Y25" s="255"/>
      <c r="Z25" s="256">
        <v>5</v>
      </c>
      <c r="AA25" s="254" t="s">
        <v>12</v>
      </c>
      <c r="AB25" s="257">
        <v>7</v>
      </c>
      <c r="AC25" s="60"/>
      <c r="AD25" s="60"/>
      <c r="AE25" s="124"/>
      <c r="AF25" s="125"/>
      <c r="AG25" s="124"/>
      <c r="AH25" s="8"/>
      <c r="AI25" s="9"/>
      <c r="AJ25" s="9"/>
    </row>
    <row r="26" spans="1:36" s="7" customFormat="1" ht="25.5" customHeight="1">
      <c r="A26" s="251" t="s">
        <v>44</v>
      </c>
      <c r="B26" s="252">
        <f>B25+A$18</f>
        <v>0.46111111111111114</v>
      </c>
      <c r="C26" s="263"/>
      <c r="D26" s="263"/>
      <c r="E26" s="258"/>
      <c r="F26" s="258"/>
      <c r="G26" s="258"/>
      <c r="H26" s="258"/>
      <c r="I26" s="259" t="s">
        <v>12</v>
      </c>
      <c r="J26" s="260"/>
      <c r="K26" s="260"/>
      <c r="L26" s="260"/>
      <c r="M26" s="260"/>
      <c r="N26" s="261"/>
      <c r="O26" s="259"/>
      <c r="P26" s="262"/>
      <c r="Q26" s="253" t="str">
        <f>B9</f>
        <v>A1</v>
      </c>
      <c r="R26" s="253"/>
      <c r="S26" s="253"/>
      <c r="T26" s="253"/>
      <c r="U26" s="254" t="s">
        <v>12</v>
      </c>
      <c r="V26" s="255" t="str">
        <f>B11</f>
        <v>C3</v>
      </c>
      <c r="W26" s="255"/>
      <c r="X26" s="255"/>
      <c r="Y26" s="255"/>
      <c r="Z26" s="256">
        <v>1</v>
      </c>
      <c r="AA26" s="254" t="s">
        <v>12</v>
      </c>
      <c r="AB26" s="257">
        <v>3</v>
      </c>
      <c r="AC26" s="60"/>
      <c r="AD26" s="60"/>
      <c r="AE26" s="124"/>
      <c r="AF26" s="125"/>
      <c r="AG26" s="124"/>
      <c r="AH26" s="8"/>
      <c r="AI26" s="9"/>
      <c r="AJ26" s="9"/>
    </row>
    <row r="27" spans="1:36" s="7" customFormat="1" ht="25.5" customHeight="1">
      <c r="A27" s="251" t="s">
        <v>45</v>
      </c>
      <c r="B27" s="252">
        <f>B26+A$18</f>
        <v>0.4763888888888889</v>
      </c>
      <c r="C27" s="60"/>
      <c r="D27" s="60"/>
      <c r="E27" s="253" t="str">
        <f>B14</f>
        <v>F6</v>
      </c>
      <c r="F27" s="253"/>
      <c r="G27" s="253"/>
      <c r="H27" s="253"/>
      <c r="I27" s="254" t="s">
        <v>12</v>
      </c>
      <c r="J27" s="255" t="str">
        <f>B15</f>
        <v>G7</v>
      </c>
      <c r="K27" s="255"/>
      <c r="L27" s="255"/>
      <c r="M27" s="255"/>
      <c r="N27" s="256">
        <v>6</v>
      </c>
      <c r="O27" s="254" t="s">
        <v>12</v>
      </c>
      <c r="P27" s="257">
        <v>7</v>
      </c>
      <c r="Q27" s="253" t="str">
        <f>B12</f>
        <v>D4</v>
      </c>
      <c r="R27" s="253"/>
      <c r="S27" s="253"/>
      <c r="T27" s="253"/>
      <c r="U27" s="254" t="s">
        <v>12</v>
      </c>
      <c r="V27" s="255" t="str">
        <f>B13</f>
        <v>E5</v>
      </c>
      <c r="W27" s="255"/>
      <c r="X27" s="255"/>
      <c r="Y27" s="255"/>
      <c r="Z27" s="256">
        <v>4</v>
      </c>
      <c r="AA27" s="254" t="s">
        <v>12</v>
      </c>
      <c r="AB27" s="257">
        <v>5</v>
      </c>
      <c r="AC27" s="60"/>
      <c r="AD27" s="60"/>
      <c r="AE27" s="124"/>
      <c r="AF27" s="125"/>
      <c r="AG27" s="124"/>
      <c r="AH27" s="8"/>
      <c r="AI27" s="9"/>
      <c r="AJ27" s="9"/>
    </row>
    <row r="28" spans="1:36" s="7" customFormat="1" ht="25.5" customHeight="1">
      <c r="A28" s="251" t="s">
        <v>46</v>
      </c>
      <c r="B28" s="252">
        <f>B27+A$18</f>
        <v>0.4916666666666667</v>
      </c>
      <c r="C28" s="60"/>
      <c r="D28" s="60"/>
      <c r="E28" s="253" t="str">
        <f>B10</f>
        <v>B2</v>
      </c>
      <c r="F28" s="253"/>
      <c r="G28" s="253"/>
      <c r="H28" s="253"/>
      <c r="I28" s="254" t="s">
        <v>12</v>
      </c>
      <c r="J28" s="255" t="str">
        <f>B11</f>
        <v>C3</v>
      </c>
      <c r="K28" s="255"/>
      <c r="L28" s="255"/>
      <c r="M28" s="255"/>
      <c r="N28" s="256">
        <v>2</v>
      </c>
      <c r="O28" s="254" t="s">
        <v>12</v>
      </c>
      <c r="P28" s="257">
        <v>3</v>
      </c>
      <c r="Q28" s="258"/>
      <c r="R28" s="258"/>
      <c r="S28" s="258"/>
      <c r="T28" s="258"/>
      <c r="U28" s="259" t="s">
        <v>12</v>
      </c>
      <c r="V28" s="260"/>
      <c r="W28" s="260"/>
      <c r="X28" s="260"/>
      <c r="Y28" s="260"/>
      <c r="Z28" s="261"/>
      <c r="AA28" s="259"/>
      <c r="AB28" s="262"/>
      <c r="AC28" s="263"/>
      <c r="AD28" s="263"/>
      <c r="AE28" s="124"/>
      <c r="AF28" s="125"/>
      <c r="AG28" s="124"/>
      <c r="AH28" s="8"/>
      <c r="AI28" s="9"/>
      <c r="AJ28" s="9"/>
    </row>
    <row r="29" spans="1:36" s="7" customFormat="1" ht="25.5" customHeight="1">
      <c r="A29" s="251" t="s">
        <v>47</v>
      </c>
      <c r="B29" s="252">
        <f>B28+A$18</f>
        <v>0.5069444444444444</v>
      </c>
      <c r="C29" s="60"/>
      <c r="D29" s="60"/>
      <c r="E29" s="253" t="str">
        <f>B13</f>
        <v>E5</v>
      </c>
      <c r="F29" s="253"/>
      <c r="G29" s="253"/>
      <c r="H29" s="253"/>
      <c r="I29" s="254" t="s">
        <v>12</v>
      </c>
      <c r="J29" s="255" t="str">
        <f>B14</f>
        <v>F6</v>
      </c>
      <c r="K29" s="255"/>
      <c r="L29" s="255"/>
      <c r="M29" s="255"/>
      <c r="N29" s="256">
        <v>5</v>
      </c>
      <c r="O29" s="254" t="s">
        <v>12</v>
      </c>
      <c r="P29" s="257">
        <v>6</v>
      </c>
      <c r="Q29" s="253" t="str">
        <f>B15</f>
        <v>G7</v>
      </c>
      <c r="R29" s="253"/>
      <c r="S29" s="253"/>
      <c r="T29" s="253"/>
      <c r="U29" s="254" t="s">
        <v>12</v>
      </c>
      <c r="V29" s="255" t="str">
        <f>B9</f>
        <v>A1</v>
      </c>
      <c r="W29" s="255"/>
      <c r="X29" s="255"/>
      <c r="Y29" s="255"/>
      <c r="Z29" s="256">
        <v>7</v>
      </c>
      <c r="AA29" s="254" t="s">
        <v>12</v>
      </c>
      <c r="AB29" s="257">
        <v>1</v>
      </c>
      <c r="AC29" s="60"/>
      <c r="AD29" s="60"/>
      <c r="AE29" s="124"/>
      <c r="AF29" s="125"/>
      <c r="AG29" s="124"/>
      <c r="AH29" s="8"/>
      <c r="AI29" s="9"/>
      <c r="AJ29" s="9"/>
    </row>
    <row r="30" spans="1:36" s="7" customFormat="1" ht="25.5" customHeight="1">
      <c r="A30" s="251" t="s">
        <v>48</v>
      </c>
      <c r="B30" s="252">
        <f>B29+A$18</f>
        <v>0.5222222222222221</v>
      </c>
      <c r="C30" s="60"/>
      <c r="D30" s="60"/>
      <c r="E30" s="253" t="str">
        <f>B9</f>
        <v>A1</v>
      </c>
      <c r="F30" s="253"/>
      <c r="G30" s="253"/>
      <c r="H30" s="253"/>
      <c r="I30" s="254" t="s">
        <v>12</v>
      </c>
      <c r="J30" s="255" t="str">
        <f>B10</f>
        <v>B2</v>
      </c>
      <c r="K30" s="255"/>
      <c r="L30" s="255"/>
      <c r="M30" s="255"/>
      <c r="N30" s="256">
        <v>1</v>
      </c>
      <c r="O30" s="254" t="s">
        <v>12</v>
      </c>
      <c r="P30" s="257">
        <v>2</v>
      </c>
      <c r="Q30" s="253" t="str">
        <f>B11</f>
        <v>C3</v>
      </c>
      <c r="R30" s="253"/>
      <c r="S30" s="253"/>
      <c r="T30" s="253"/>
      <c r="U30" s="254" t="s">
        <v>12</v>
      </c>
      <c r="V30" s="255" t="str">
        <f>B12</f>
        <v>D4</v>
      </c>
      <c r="W30" s="255"/>
      <c r="X30" s="255"/>
      <c r="Y30" s="255"/>
      <c r="Z30" s="256">
        <v>3</v>
      </c>
      <c r="AA30" s="254" t="s">
        <v>12</v>
      </c>
      <c r="AB30" s="257">
        <v>4</v>
      </c>
      <c r="AC30" s="60"/>
      <c r="AD30" s="60"/>
      <c r="AE30" s="124"/>
      <c r="AF30" s="125"/>
      <c r="AG30" s="124"/>
      <c r="AH30" s="8"/>
      <c r="AI30" s="9"/>
      <c r="AJ30" s="9"/>
    </row>
    <row r="31" ht="8.25" customHeight="1"/>
    <row r="32" spans="1:36" s="77" customFormat="1" ht="12.75">
      <c r="A32" s="75">
        <f>B30+A18+B33</f>
        <v>0.5444444444444443</v>
      </c>
      <c r="B32" s="75"/>
      <c r="C32" s="76" t="s">
        <v>24</v>
      </c>
      <c r="AF32" s="78"/>
      <c r="AH32" s="4"/>
      <c r="AI32" s="4"/>
      <c r="AJ32" s="4"/>
    </row>
    <row r="33" ht="12.75">
      <c r="B33" s="242">
        <v>0.006944444444444444</v>
      </c>
    </row>
    <row r="34" spans="3:25" ht="12.75">
      <c r="C34" s="84"/>
      <c r="D34" s="85"/>
      <c r="E34" s="85"/>
      <c r="V34" s="135"/>
      <c r="Y34" s="135"/>
    </row>
    <row r="35" spans="3:25" ht="12.75">
      <c r="C35" s="84"/>
      <c r="D35" s="85"/>
      <c r="E35" s="85"/>
      <c r="V35" s="135"/>
      <c r="Y35" s="135"/>
    </row>
    <row r="36" spans="3:25" ht="12.75">
      <c r="C36" s="84"/>
      <c r="D36" s="85"/>
      <c r="E36" s="85"/>
      <c r="V36" s="135"/>
      <c r="Y36" s="135"/>
    </row>
  </sheetData>
  <sheetProtection selectLockedCells="1" selectUnlockedCells="1"/>
  <mergeCells count="109">
    <mergeCell ref="A1:AE1"/>
    <mergeCell ref="A2:AE2"/>
    <mergeCell ref="A3:AE3"/>
    <mergeCell ref="A4:AE4"/>
    <mergeCell ref="A6:AE6"/>
    <mergeCell ref="E8:G8"/>
    <mergeCell ref="H8:J8"/>
    <mergeCell ref="K8:M8"/>
    <mergeCell ref="N8:P8"/>
    <mergeCell ref="Q8:S8"/>
    <mergeCell ref="T8:V8"/>
    <mergeCell ref="W8:Y8"/>
    <mergeCell ref="Z8:AB8"/>
    <mergeCell ref="B9:C9"/>
    <mergeCell ref="E9:G9"/>
    <mergeCell ref="B10:C10"/>
    <mergeCell ref="H10:J10"/>
    <mergeCell ref="B11:C11"/>
    <mergeCell ref="K11:M11"/>
    <mergeCell ref="B12:C12"/>
    <mergeCell ref="N12:P12"/>
    <mergeCell ref="B13:C13"/>
    <mergeCell ref="Q13:S13"/>
    <mergeCell ref="B14:C14"/>
    <mergeCell ref="T14:V14"/>
    <mergeCell ref="B15:C15"/>
    <mergeCell ref="W15:Y15"/>
    <mergeCell ref="A18:B18"/>
    <mergeCell ref="C18:D18"/>
    <mergeCell ref="E18:H18"/>
    <mergeCell ref="J18:M18"/>
    <mergeCell ref="N18:P18"/>
    <mergeCell ref="Q18:T18"/>
    <mergeCell ref="V18:Y18"/>
    <mergeCell ref="Z18:AB18"/>
    <mergeCell ref="AC18:AD18"/>
    <mergeCell ref="C19:D19"/>
    <mergeCell ref="E19:H19"/>
    <mergeCell ref="J19:M19"/>
    <mergeCell ref="Q19:T19"/>
    <mergeCell ref="V19:Y19"/>
    <mergeCell ref="AC19:AD19"/>
    <mergeCell ref="C20:D20"/>
    <mergeCell ref="E20:H20"/>
    <mergeCell ref="J20:M20"/>
    <mergeCell ref="Q20:T20"/>
    <mergeCell ref="V20:Y20"/>
    <mergeCell ref="AC20:AD20"/>
    <mergeCell ref="C21:D21"/>
    <mergeCell ref="E21:H21"/>
    <mergeCell ref="J21:M21"/>
    <mergeCell ref="Q21:T21"/>
    <mergeCell ref="V21:Y21"/>
    <mergeCell ref="AC21:AD21"/>
    <mergeCell ref="C22:D22"/>
    <mergeCell ref="E22:H22"/>
    <mergeCell ref="J22:M22"/>
    <mergeCell ref="Q22:T22"/>
    <mergeCell ref="V22:Y22"/>
    <mergeCell ref="AC22:AD22"/>
    <mergeCell ref="C23:D23"/>
    <mergeCell ref="E23:H23"/>
    <mergeCell ref="J23:M23"/>
    <mergeCell ref="Q23:T23"/>
    <mergeCell ref="V23:Y23"/>
    <mergeCell ref="AC23:AD23"/>
    <mergeCell ref="C24:D24"/>
    <mergeCell ref="E24:H24"/>
    <mergeCell ref="J24:M24"/>
    <mergeCell ref="Q24:T24"/>
    <mergeCell ref="V24:Y24"/>
    <mergeCell ref="AC24:AD24"/>
    <mergeCell ref="C25:D25"/>
    <mergeCell ref="E25:H25"/>
    <mergeCell ref="J25:M25"/>
    <mergeCell ref="Q25:T25"/>
    <mergeCell ref="V25:Y25"/>
    <mergeCell ref="AC25:AD25"/>
    <mergeCell ref="C26:D26"/>
    <mergeCell ref="E26:H26"/>
    <mergeCell ref="J26:M26"/>
    <mergeCell ref="Q26:T26"/>
    <mergeCell ref="V26:Y26"/>
    <mergeCell ref="AC26:AD26"/>
    <mergeCell ref="C27:D27"/>
    <mergeCell ref="E27:H27"/>
    <mergeCell ref="J27:M27"/>
    <mergeCell ref="Q27:T27"/>
    <mergeCell ref="V27:Y27"/>
    <mergeCell ref="AC27:AD27"/>
    <mergeCell ref="C28:D28"/>
    <mergeCell ref="E28:H28"/>
    <mergeCell ref="J28:M28"/>
    <mergeCell ref="Q28:T28"/>
    <mergeCell ref="V28:Y28"/>
    <mergeCell ref="AC28:AD28"/>
    <mergeCell ref="C29:D29"/>
    <mergeCell ref="E29:H29"/>
    <mergeCell ref="J29:M29"/>
    <mergeCell ref="Q29:T29"/>
    <mergeCell ref="V29:Y29"/>
    <mergeCell ref="AC29:AD29"/>
    <mergeCell ref="C30:D30"/>
    <mergeCell ref="E30:H30"/>
    <mergeCell ref="J30:M30"/>
    <mergeCell ref="Q30:T30"/>
    <mergeCell ref="V30:Y30"/>
    <mergeCell ref="AC30:AD30"/>
    <mergeCell ref="A32:B32"/>
  </mergeCells>
  <conditionalFormatting sqref="X15:Y15">
    <cfRule type="cellIs" priority="1" dxfId="0" operator="equal" stopIfTrue="1">
      <formula>0</formula>
    </cfRule>
  </conditionalFormatting>
  <conditionalFormatting sqref="E9:W15 X9:Y14">
    <cfRule type="cellIs" priority="2" dxfId="0" operator="equal" stopIfTrue="1">
      <formula>0</formula>
    </cfRule>
  </conditionalFormatting>
  <printOptions/>
  <pageMargins left="0.43333333333333335" right="0" top="0.15763888888888888" bottom="0.15763888888888888" header="0.5118055555555555" footer="0.5118055555555555"/>
  <pageSetup cellComments="atEnd" horizontalDpi="300" verticalDpi="300" orientation="portrait" paperSize="9" scale="7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87"/>
  <sheetViews>
    <sheetView tabSelected="1" zoomScale="70" zoomScaleNormal="70" workbookViewId="0" topLeftCell="A13">
      <selection activeCell="AI26" sqref="AI26"/>
    </sheetView>
  </sheetViews>
  <sheetFormatPr defaultColWidth="9.140625" defaultRowHeight="12.75"/>
  <cols>
    <col min="1" max="1" width="3.57421875" style="1" customWidth="1"/>
    <col min="2" max="2" width="7.00390625" style="1" customWidth="1"/>
    <col min="3" max="3" width="15.57421875" style="1" customWidth="1"/>
    <col min="4" max="4" width="5.421875" style="1" customWidth="1"/>
    <col min="5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7" width="4.7109375" style="1" customWidth="1"/>
    <col min="18" max="18" width="1.7109375" style="1" customWidth="1"/>
    <col min="19" max="20" width="4.7109375" style="1" customWidth="1"/>
    <col min="21" max="21" width="1.7109375" style="1" customWidth="1"/>
    <col min="22" max="23" width="4.7109375" style="1" customWidth="1"/>
    <col min="24" max="24" width="1.7109375" style="1" customWidth="1"/>
    <col min="25" max="26" width="4.7109375" style="1" customWidth="1"/>
    <col min="27" max="27" width="1.7109375" style="1" customWidth="1"/>
    <col min="28" max="28" width="4.7109375" style="1" customWidth="1"/>
    <col min="29" max="29" width="5.57421875" style="1" customWidth="1"/>
    <col min="30" max="30" width="1.7109375" style="1" customWidth="1"/>
    <col min="31" max="31" width="5.57421875" style="1" customWidth="1"/>
    <col min="32" max="34" width="9.140625" style="1" customWidth="1"/>
    <col min="35" max="35" width="6.00390625" style="2" customWidth="1"/>
    <col min="36" max="36" width="5.00390625" style="1" customWidth="1"/>
    <col min="37" max="37" width="9.140625" style="3" customWidth="1"/>
    <col min="38" max="39" width="9.140625" style="4" customWidth="1"/>
    <col min="40" max="16384" width="9.140625" style="1" customWidth="1"/>
  </cols>
  <sheetData>
    <row r="1" spans="1:39" s="7" customFormat="1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I1" s="6"/>
      <c r="AK1" s="8"/>
      <c r="AL1" s="9"/>
      <c r="AM1" s="9"/>
    </row>
    <row r="2" spans="1:39" s="7" customFormat="1" ht="42.7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I2" s="6"/>
      <c r="AK2" s="8"/>
      <c r="AL2" s="9"/>
      <c r="AM2" s="9"/>
    </row>
    <row r="3" spans="1:39" s="13" customFormat="1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I3" s="12"/>
      <c r="AK3" s="14"/>
      <c r="AL3" s="15"/>
      <c r="AM3" s="15"/>
    </row>
    <row r="4" spans="1:39" s="7" customFormat="1" ht="12.7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87"/>
      <c r="AI4" s="6"/>
      <c r="AK4" s="8"/>
      <c r="AL4" s="9"/>
      <c r="AM4" s="9"/>
    </row>
    <row r="5" spans="3:39" s="7" customFormat="1" ht="4.5" customHeight="1">
      <c r="C5" s="17"/>
      <c r="D5" s="18"/>
      <c r="AC5" s="19"/>
      <c r="AD5" s="20"/>
      <c r="AE5" s="20"/>
      <c r="AF5" s="20"/>
      <c r="AG5" s="20"/>
      <c r="AI5" s="6"/>
      <c r="AK5" s="8"/>
      <c r="AL5" s="9"/>
      <c r="AM5" s="9"/>
    </row>
    <row r="6" spans="1:39" s="7" customFormat="1" ht="12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I6" s="6"/>
      <c r="AK6" s="8"/>
      <c r="AL6" s="9"/>
      <c r="AM6" s="9"/>
    </row>
    <row r="7" spans="2:39" s="7" customFormat="1" ht="56.25" customHeight="1">
      <c r="B7" s="88"/>
      <c r="C7" s="51"/>
      <c r="D7" s="17"/>
      <c r="H7" s="51"/>
      <c r="AC7" s="17"/>
      <c r="AI7" s="6"/>
      <c r="AK7" s="8"/>
      <c r="AL7" s="9"/>
      <c r="AM7" s="9"/>
    </row>
    <row r="8" spans="1:39" s="7" customFormat="1" ht="45.75" customHeight="1">
      <c r="A8" s="22"/>
      <c r="B8" s="23" t="s">
        <v>5</v>
      </c>
      <c r="C8" s="23"/>
      <c r="D8" s="24" t="s">
        <v>27</v>
      </c>
      <c r="E8" s="25" t="str">
        <f>B9</f>
        <v>1A</v>
      </c>
      <c r="F8" s="25"/>
      <c r="G8" s="25"/>
      <c r="H8" s="26" t="str">
        <f>B10</f>
        <v>2B</v>
      </c>
      <c r="I8" s="26"/>
      <c r="J8" s="26"/>
      <c r="K8" s="26" t="str">
        <f>B11</f>
        <v>3C</v>
      </c>
      <c r="L8" s="26"/>
      <c r="M8" s="26"/>
      <c r="N8" s="27" t="str">
        <f>B12</f>
        <v>4D</v>
      </c>
      <c r="O8" s="27"/>
      <c r="P8" s="27"/>
      <c r="Q8" s="26" t="str">
        <f>B13</f>
        <v>5E</v>
      </c>
      <c r="R8" s="26"/>
      <c r="S8" s="26"/>
      <c r="T8" s="26" t="str">
        <f>B14</f>
        <v>6F</v>
      </c>
      <c r="U8" s="26"/>
      <c r="V8" s="26"/>
      <c r="W8" s="26" t="str">
        <f>B15</f>
        <v>7G</v>
      </c>
      <c r="X8" s="26"/>
      <c r="Y8" s="26"/>
      <c r="Z8" s="136" t="str">
        <f>B16</f>
        <v>8H</v>
      </c>
      <c r="AA8" s="136"/>
      <c r="AB8" s="136"/>
      <c r="AC8" s="28" t="s">
        <v>7</v>
      </c>
      <c r="AD8" s="28"/>
      <c r="AE8" s="28"/>
      <c r="AF8" s="22" t="s">
        <v>8</v>
      </c>
      <c r="AG8" s="28" t="s">
        <v>9</v>
      </c>
      <c r="AI8" s="6"/>
      <c r="AK8" s="8"/>
      <c r="AL8" s="29"/>
      <c r="AM8" s="30"/>
    </row>
    <row r="9" spans="1:39" s="7" customFormat="1" ht="27.75" customHeight="1">
      <c r="A9" s="89">
        <v>1</v>
      </c>
      <c r="B9" s="90" t="s">
        <v>49</v>
      </c>
      <c r="C9" s="90"/>
      <c r="D9" s="91"/>
      <c r="E9" s="264"/>
      <c r="F9" s="264"/>
      <c r="G9" s="264"/>
      <c r="H9" s="265">
        <f>N47</f>
        <v>1</v>
      </c>
      <c r="I9" s="266" t="s">
        <v>12</v>
      </c>
      <c r="J9" s="267">
        <f>P47</f>
        <v>2</v>
      </c>
      <c r="K9" s="265">
        <f>N34</f>
        <v>1</v>
      </c>
      <c r="L9" s="266" t="s">
        <v>12</v>
      </c>
      <c r="M9" s="267">
        <f>P34</f>
        <v>3</v>
      </c>
      <c r="N9" s="265">
        <f>P24</f>
        <v>1</v>
      </c>
      <c r="O9" s="266" t="s">
        <v>12</v>
      </c>
      <c r="P9" s="267">
        <f>N24</f>
        <v>4</v>
      </c>
      <c r="Q9" s="265">
        <f>P42</f>
        <v>1</v>
      </c>
      <c r="R9" s="266" t="s">
        <v>12</v>
      </c>
      <c r="S9" s="267">
        <f>N42</f>
        <v>5</v>
      </c>
      <c r="T9" s="265">
        <f>N37</f>
        <v>1</v>
      </c>
      <c r="U9" s="266" t="s">
        <v>12</v>
      </c>
      <c r="V9" s="267">
        <f>P37</f>
        <v>6</v>
      </c>
      <c r="W9" s="265">
        <f>P31</f>
        <v>1</v>
      </c>
      <c r="X9" s="266" t="s">
        <v>12</v>
      </c>
      <c r="Y9" s="267">
        <f>N31</f>
        <v>7</v>
      </c>
      <c r="Z9" s="268">
        <f>N28</f>
        <v>1</v>
      </c>
      <c r="AA9" s="266" t="s">
        <v>12</v>
      </c>
      <c r="AB9" s="269">
        <f>P28</f>
        <v>8</v>
      </c>
      <c r="AC9" s="270">
        <f>E9+H9+K9+N9+Q9+T9+W9+Z9</f>
        <v>7</v>
      </c>
      <c r="AD9" s="271" t="s">
        <v>12</v>
      </c>
      <c r="AE9" s="272">
        <f>G9+J9+M9+P9+S9+V9+Y9+AB9</f>
        <v>35</v>
      </c>
      <c r="AF9" s="100">
        <f>IF(H9&gt;J9,2,IF(H9&lt;J9,0,IF(H9=J9,1)))+IF(K9&gt;M9,2,IF(K9&lt;M9,0,IF(K9=M9,1)))+IF(N9&gt;P9,2,IF(N9&lt;P9,0,IF(N9=P9,1)))+IF(Q9&gt;S9,2,IF(Q9&lt;S9,0,IF(Q9=S9,1)))+IF(T9&gt;V9,2,IF(T9&lt;V9,0,IF(T9=V9,1)))+IF(W9&gt;Y9,2,IF(W9&lt;Y9,0,IF(W9=Y9,1)))+IF(Z9&gt;AB9,2,IF(Z9&lt;AB9,0,IF(Z9=AB9,1)))</f>
        <v>0</v>
      </c>
      <c r="AG9" s="273"/>
      <c r="AH9" s="102"/>
      <c r="AI9" s="39">
        <f>AC9-AE9</f>
        <v>-28</v>
      </c>
      <c r="AK9" s="8"/>
      <c r="AL9" s="9"/>
      <c r="AM9" s="9"/>
    </row>
    <row r="10" spans="1:39" s="7" customFormat="1" ht="27.75" customHeight="1">
      <c r="A10" s="89">
        <v>2</v>
      </c>
      <c r="B10" s="103" t="s">
        <v>50</v>
      </c>
      <c r="C10" s="103"/>
      <c r="D10" s="91"/>
      <c r="E10" s="274">
        <f>P47</f>
        <v>2</v>
      </c>
      <c r="F10" s="275" t="s">
        <v>12</v>
      </c>
      <c r="G10" s="276">
        <f>N47</f>
        <v>1</v>
      </c>
      <c r="H10" s="277"/>
      <c r="I10" s="277"/>
      <c r="J10" s="277"/>
      <c r="K10" s="278">
        <f>N44</f>
        <v>2</v>
      </c>
      <c r="L10" s="275" t="s">
        <v>12</v>
      </c>
      <c r="M10" s="276">
        <f>P44</f>
        <v>3</v>
      </c>
      <c r="N10" s="278">
        <f>P30</f>
        <v>2</v>
      </c>
      <c r="O10" s="275" t="s">
        <v>12</v>
      </c>
      <c r="P10" s="276">
        <f>N30</f>
        <v>4</v>
      </c>
      <c r="Q10" s="278">
        <f>N22</f>
        <v>2</v>
      </c>
      <c r="R10" s="275" t="s">
        <v>12</v>
      </c>
      <c r="S10" s="276">
        <f>P22</f>
        <v>5</v>
      </c>
      <c r="T10" s="278">
        <f>P25</f>
        <v>2</v>
      </c>
      <c r="U10" s="275" t="s">
        <v>12</v>
      </c>
      <c r="V10" s="276">
        <f>N25</f>
        <v>6</v>
      </c>
      <c r="W10" s="278">
        <f>P40</f>
        <v>2</v>
      </c>
      <c r="X10" s="275" t="s">
        <v>12</v>
      </c>
      <c r="Y10" s="276">
        <f>N40</f>
        <v>7</v>
      </c>
      <c r="Z10" s="279">
        <f>N35</f>
        <v>2</v>
      </c>
      <c r="AA10" s="275" t="s">
        <v>12</v>
      </c>
      <c r="AB10" s="280">
        <f>P35</f>
        <v>8</v>
      </c>
      <c r="AC10" s="281">
        <f>E10+H10+K10+N10+Q10+T10+W10+Z10</f>
        <v>14</v>
      </c>
      <c r="AD10" s="282" t="s">
        <v>12</v>
      </c>
      <c r="AE10" s="283">
        <f>G10+J10+M10+P10+S10+V10+Y10+AB10</f>
        <v>34</v>
      </c>
      <c r="AF10" s="100">
        <f>IF(E10&gt;G10,2,IF(E10&lt;G10,0,IF(E10=G10,1)))+IF(K10&gt;M10,2,IF(K10&lt;M10,0,IF(K10=M10,1)))+IF(N10&gt;P10,2,IF(N10&lt;P10,0,IF(N10=P10,1)))+IF(Q10&gt;S10,2,IF(Q10&lt;S10,0,IF(Q10=S10,1)))+IF(T10&gt;V10,2,IF(T10&lt;V10,0,IF(T10=V10,1)))+IF(W10&gt;Y10,2,IF(W10&lt;Y10,0,IF(W10=Y10,1)))+IF(Z10&gt;AB10,2,IF(Z10&lt;AB10,0,IF(Z10=AB10,1)))</f>
        <v>2</v>
      </c>
      <c r="AG10" s="273"/>
      <c r="AH10" s="102"/>
      <c r="AI10" s="39">
        <f>AC10-AE10</f>
        <v>-20</v>
      </c>
      <c r="AK10" s="8"/>
      <c r="AL10" s="9"/>
      <c r="AM10" s="9"/>
    </row>
    <row r="11" spans="1:39" s="7" customFormat="1" ht="27.75" customHeight="1">
      <c r="A11" s="89">
        <v>3</v>
      </c>
      <c r="B11" s="103" t="s">
        <v>51</v>
      </c>
      <c r="C11" s="103"/>
      <c r="D11" s="91"/>
      <c r="E11" s="274">
        <f>P34</f>
        <v>3</v>
      </c>
      <c r="F11" s="275" t="s">
        <v>12</v>
      </c>
      <c r="G11" s="276">
        <f>N34</f>
        <v>1</v>
      </c>
      <c r="H11" s="278">
        <f>P44</f>
        <v>3</v>
      </c>
      <c r="I11" s="275" t="s">
        <v>12</v>
      </c>
      <c r="J11" s="276">
        <f>N44</f>
        <v>2</v>
      </c>
      <c r="K11" s="284"/>
      <c r="L11" s="284"/>
      <c r="M11" s="284"/>
      <c r="N11" s="278">
        <f>N48</f>
        <v>3</v>
      </c>
      <c r="O11" s="275" t="s">
        <v>12</v>
      </c>
      <c r="P11" s="276">
        <f>P48</f>
        <v>4</v>
      </c>
      <c r="Q11" s="278">
        <f>N39</f>
        <v>3</v>
      </c>
      <c r="R11" s="275" t="s">
        <v>12</v>
      </c>
      <c r="S11" s="276">
        <f>P39</f>
        <v>5</v>
      </c>
      <c r="T11" s="278">
        <f>N29</f>
        <v>3</v>
      </c>
      <c r="U11" s="275" t="s">
        <v>12</v>
      </c>
      <c r="V11" s="276">
        <f>P29</f>
        <v>6</v>
      </c>
      <c r="W11" s="278">
        <f>N26</f>
        <v>3</v>
      </c>
      <c r="X11" s="275" t="s">
        <v>12</v>
      </c>
      <c r="Y11" s="276">
        <f>P26</f>
        <v>7</v>
      </c>
      <c r="Z11" s="279">
        <f>P23</f>
        <v>3</v>
      </c>
      <c r="AA11" s="275" t="s">
        <v>12</v>
      </c>
      <c r="AB11" s="280">
        <f>N23</f>
        <v>8</v>
      </c>
      <c r="AC11" s="281">
        <f>E11+H11+K11+N11+Q11+T11+W11+Z11</f>
        <v>21</v>
      </c>
      <c r="AD11" s="282" t="s">
        <v>12</v>
      </c>
      <c r="AE11" s="283">
        <f>G11+J11+M11+P11+S11+V11+Y11+AB11</f>
        <v>33</v>
      </c>
      <c r="AF11" s="100">
        <f>IF(E11&gt;G11,2,IF(E11&lt;G11,0,IF(E11=G11,1)))+IF(H11&gt;J11,2,IF(H11&lt;J11,0,IF(H11=J11,1)))+IF(N11&gt;P11,2,IF(N11&lt;P11,0,IF(N11=P11,1)))+IF(Q11&gt;S11,2,IF(Q11&lt;S11,0,IF(Q11=S11,1)))+IF(T11&gt;V11,2,IF(T11&lt;V11,0,IF(T11=V11,1)))+IF(W11&gt;Y11,2,IF(W11&lt;Y11,0,IF(W11=Y11,1)))+IF(Z11&gt;AB11,2,IF(Z11&lt;AB11,0,IF(Z11=AB11,1)))</f>
        <v>4</v>
      </c>
      <c r="AG11" s="273"/>
      <c r="AH11" s="102"/>
      <c r="AI11" s="39">
        <f>AC11-AE11</f>
        <v>-12</v>
      </c>
      <c r="AK11" s="8"/>
      <c r="AL11" s="9"/>
      <c r="AM11" s="9"/>
    </row>
    <row r="12" spans="1:39" s="7" customFormat="1" ht="27.75" customHeight="1">
      <c r="A12" s="89">
        <v>4</v>
      </c>
      <c r="B12" s="111" t="s">
        <v>52</v>
      </c>
      <c r="C12" s="111"/>
      <c r="D12" s="91"/>
      <c r="E12" s="274">
        <f>N24</f>
        <v>4</v>
      </c>
      <c r="F12" s="275" t="s">
        <v>12</v>
      </c>
      <c r="G12" s="276">
        <f>P24</f>
        <v>1</v>
      </c>
      <c r="H12" s="278">
        <f>N30</f>
        <v>4</v>
      </c>
      <c r="I12" s="275" t="s">
        <v>12</v>
      </c>
      <c r="J12" s="276">
        <f>P30</f>
        <v>2</v>
      </c>
      <c r="K12" s="278">
        <f>P48</f>
        <v>4</v>
      </c>
      <c r="L12" s="275" t="s">
        <v>12</v>
      </c>
      <c r="M12" s="276">
        <f>N48</f>
        <v>3</v>
      </c>
      <c r="N12" s="284"/>
      <c r="O12" s="284"/>
      <c r="P12" s="284"/>
      <c r="Q12" s="278">
        <f>P27</f>
        <v>4</v>
      </c>
      <c r="R12" s="275" t="s">
        <v>12</v>
      </c>
      <c r="S12" s="276">
        <f>N27</f>
        <v>5</v>
      </c>
      <c r="T12" s="278">
        <f>P33</f>
        <v>4</v>
      </c>
      <c r="U12" s="275" t="s">
        <v>12</v>
      </c>
      <c r="V12" s="276">
        <f>N33</f>
        <v>6</v>
      </c>
      <c r="W12" s="278">
        <f>N43</f>
        <v>4</v>
      </c>
      <c r="X12" s="275" t="s">
        <v>12</v>
      </c>
      <c r="Y12" s="276">
        <f>P43</f>
        <v>7</v>
      </c>
      <c r="Z12" s="279">
        <f>P38</f>
        <v>4</v>
      </c>
      <c r="AA12" s="275" t="s">
        <v>12</v>
      </c>
      <c r="AB12" s="280">
        <f>N38</f>
        <v>8</v>
      </c>
      <c r="AC12" s="281">
        <f>E12+H12+K12+N12+Q12+T12+W12+Z12</f>
        <v>28</v>
      </c>
      <c r="AD12" s="282" t="s">
        <v>12</v>
      </c>
      <c r="AE12" s="283">
        <f>G12+J12+M12+P12+S12+V12+Y12+AB12</f>
        <v>32</v>
      </c>
      <c r="AF12" s="100">
        <f>IF(E12&gt;G12,2,IF(E12&lt;G12,0,IF(E12=G12,1)))+IF(H12&gt;J12,2,IF(H12&lt;J12,0,IF(H12=J12,1)))+IF(K12&gt;M12,2,IF(K12&lt;M12,0,IF(K12=M12,1)))+IF(Q12&gt;S12,2,IF(Q12&lt;S12,0,IF(Q12=S12,1)))+IF(T12&gt;V12,2,IF(T12&lt;V12,0,IF(T12=V12,1)))+IF(W12&gt;Y12,2,IF(W12&lt;Y12,0,IF(W12=Y12,1)))+IF(Z12&gt;AB12,2,IF(Z12&lt;AB12,0,IF(Z12=AB12,1)))</f>
        <v>6</v>
      </c>
      <c r="AG12" s="273"/>
      <c r="AH12" s="102"/>
      <c r="AI12" s="39">
        <f>AC12-AE12</f>
        <v>-4</v>
      </c>
      <c r="AK12" s="8"/>
      <c r="AL12" s="9"/>
      <c r="AM12" s="9"/>
    </row>
    <row r="13" spans="1:39" s="7" customFormat="1" ht="27.75" customHeight="1">
      <c r="A13" s="89">
        <v>5</v>
      </c>
      <c r="B13" s="111" t="s">
        <v>53</v>
      </c>
      <c r="C13" s="111"/>
      <c r="D13" s="91"/>
      <c r="E13" s="274">
        <f>N42</f>
        <v>5</v>
      </c>
      <c r="F13" s="275" t="s">
        <v>12</v>
      </c>
      <c r="G13" s="276">
        <f>P42</f>
        <v>1</v>
      </c>
      <c r="H13" s="278">
        <f>P22</f>
        <v>5</v>
      </c>
      <c r="I13" s="275" t="s">
        <v>12</v>
      </c>
      <c r="J13" s="276">
        <f>N22</f>
        <v>2</v>
      </c>
      <c r="K13" s="278">
        <f>P39</f>
        <v>5</v>
      </c>
      <c r="L13" s="275" t="s">
        <v>12</v>
      </c>
      <c r="M13" s="276">
        <f>N39</f>
        <v>3</v>
      </c>
      <c r="N13" s="278">
        <f>N27</f>
        <v>5</v>
      </c>
      <c r="O13" s="275" t="s">
        <v>12</v>
      </c>
      <c r="P13" s="276">
        <f>P27</f>
        <v>4</v>
      </c>
      <c r="Q13" s="277"/>
      <c r="R13" s="277"/>
      <c r="S13" s="277"/>
      <c r="T13" s="278">
        <f>N45</f>
        <v>5</v>
      </c>
      <c r="U13" s="275" t="s">
        <v>12</v>
      </c>
      <c r="V13" s="276">
        <f>P45</f>
        <v>6</v>
      </c>
      <c r="W13" s="278">
        <f>N36</f>
        <v>5</v>
      </c>
      <c r="X13" s="275" t="s">
        <v>12</v>
      </c>
      <c r="Y13" s="276">
        <f>P36</f>
        <v>7</v>
      </c>
      <c r="Z13" s="279">
        <f>P32</f>
        <v>5</v>
      </c>
      <c r="AA13" s="275" t="s">
        <v>12</v>
      </c>
      <c r="AB13" s="280">
        <f>N32</f>
        <v>8</v>
      </c>
      <c r="AC13" s="281">
        <f>E13+H13+K13+N13+Q13+T13+W13+Z13</f>
        <v>35</v>
      </c>
      <c r="AD13" s="282" t="s">
        <v>12</v>
      </c>
      <c r="AE13" s="283">
        <f>G13+J13+M13+P13+S13+V13+Y13+AB13</f>
        <v>31</v>
      </c>
      <c r="AF13" s="100">
        <f>IF(E13&gt;G13,2,IF(E13&lt;G13,0,IF(E13=G13,1)))+IF(H13&gt;J13,2,IF(H13&lt;J13,0,IF(H13=J13,1)))+IF(K13&gt;M13,2,IF(K13&lt;M13,0,IF(K13=M13,1)))+IF(N13&gt;P13,2,IF(N13&lt;P13,0,IF(N13=P13,1)))+IF(T13&gt;V13,2,IF(T13&lt;V13,0,IF(T13=V13,1)))+IF(W13&gt;Y13,2,IF(W13&lt;Y13,0,IF(W13=Y13,1)))+IF(Z13&gt;AB13,2,IF(Z13&lt;AB13,0,IF(Z13=AB13,1)))</f>
        <v>8</v>
      </c>
      <c r="AG13" s="273"/>
      <c r="AH13" s="102"/>
      <c r="AI13" s="39">
        <f>AC13-AE13</f>
        <v>4</v>
      </c>
      <c r="AK13" s="8"/>
      <c r="AL13" s="9"/>
      <c r="AM13" s="9"/>
    </row>
    <row r="14" spans="1:39" s="7" customFormat="1" ht="27.75" customHeight="1">
      <c r="A14" s="89">
        <v>6</v>
      </c>
      <c r="B14" s="111" t="s">
        <v>54</v>
      </c>
      <c r="C14" s="111"/>
      <c r="D14" s="91"/>
      <c r="E14" s="274">
        <f>P37</f>
        <v>6</v>
      </c>
      <c r="F14" s="275" t="s">
        <v>12</v>
      </c>
      <c r="G14" s="276">
        <f>N37</f>
        <v>1</v>
      </c>
      <c r="H14" s="278">
        <f>N25</f>
        <v>6</v>
      </c>
      <c r="I14" s="275" t="s">
        <v>12</v>
      </c>
      <c r="J14" s="276">
        <f>P25</f>
        <v>2</v>
      </c>
      <c r="K14" s="278">
        <f>P29</f>
        <v>6</v>
      </c>
      <c r="L14" s="275" t="s">
        <v>12</v>
      </c>
      <c r="M14" s="276">
        <f>N29</f>
        <v>3</v>
      </c>
      <c r="N14" s="278">
        <f>N33</f>
        <v>6</v>
      </c>
      <c r="O14" s="275" t="s">
        <v>12</v>
      </c>
      <c r="P14" s="276">
        <f>P33</f>
        <v>4</v>
      </c>
      <c r="Q14" s="278">
        <f>P45</f>
        <v>6</v>
      </c>
      <c r="R14" s="275" t="s">
        <v>12</v>
      </c>
      <c r="S14" s="276">
        <f>N45</f>
        <v>5</v>
      </c>
      <c r="T14" s="285"/>
      <c r="U14" s="285"/>
      <c r="V14" s="285"/>
      <c r="W14" s="278">
        <f>P21</f>
        <v>6</v>
      </c>
      <c r="X14" s="275" t="s">
        <v>12</v>
      </c>
      <c r="Y14" s="276">
        <f>N21</f>
        <v>7</v>
      </c>
      <c r="Z14" s="279">
        <f>N41</f>
        <v>6</v>
      </c>
      <c r="AA14" s="275" t="s">
        <v>12</v>
      </c>
      <c r="AB14" s="280">
        <f>P41</f>
        <v>8</v>
      </c>
      <c r="AC14" s="281">
        <f>E14+H14+K14+N14+Q14+T14+W14+Z14</f>
        <v>42</v>
      </c>
      <c r="AD14" s="282" t="s">
        <v>12</v>
      </c>
      <c r="AE14" s="283">
        <f>G14+J14+M14+P14+S14+V14+Y14+AB14</f>
        <v>30</v>
      </c>
      <c r="AF14" s="100">
        <f>IF(E14&gt;G14,2,IF(E14&lt;G14,0,IF(E14=G14,1)))+IF(H14&gt;J14,2,IF(H14&lt;J14,0,IF(H14=J14,1)))+IF(K14&gt;M14,2,IF(K14&lt;M14,0,IF(K14=M14,1)))+IF(N14&gt;P14,2,IF(N14&lt;P14,0,IF(N14=P14,1)))+IF(Q14&gt;S14,2,IF(Q14&lt;S14,0,IF(Q14=S14,1)))+IF(W14&gt;Y14,2,IF(W14&lt;Y14,0,IF(W14=Y14,1)))+IF(Z14&gt;AB14,2,IF(Z14&lt;AB14,0,IF(Z14=AB14,1)))</f>
        <v>10</v>
      </c>
      <c r="AG14" s="273"/>
      <c r="AH14" s="102"/>
      <c r="AI14" s="39">
        <f>AC14-AE14</f>
        <v>12</v>
      </c>
      <c r="AK14" s="8"/>
      <c r="AL14" s="9"/>
      <c r="AM14" s="9"/>
    </row>
    <row r="15" spans="1:39" s="7" customFormat="1" ht="27.75" customHeight="1">
      <c r="A15" s="89">
        <v>7</v>
      </c>
      <c r="B15" s="111" t="s">
        <v>55</v>
      </c>
      <c r="C15" s="111"/>
      <c r="D15" s="91"/>
      <c r="E15" s="274">
        <f>N31</f>
        <v>7</v>
      </c>
      <c r="F15" s="275" t="s">
        <v>12</v>
      </c>
      <c r="G15" s="276">
        <f>P31</f>
        <v>1</v>
      </c>
      <c r="H15" s="278">
        <f>N40</f>
        <v>7</v>
      </c>
      <c r="I15" s="275" t="s">
        <v>12</v>
      </c>
      <c r="J15" s="276">
        <f>P40</f>
        <v>2</v>
      </c>
      <c r="K15" s="278">
        <f>P26</f>
        <v>7</v>
      </c>
      <c r="L15" s="275" t="s">
        <v>12</v>
      </c>
      <c r="M15" s="276">
        <f>N26</f>
        <v>3</v>
      </c>
      <c r="N15" s="278">
        <f>P43</f>
        <v>7</v>
      </c>
      <c r="O15" s="275" t="s">
        <v>12</v>
      </c>
      <c r="P15" s="276">
        <f>N43</f>
        <v>4</v>
      </c>
      <c r="Q15" s="278">
        <f>P36</f>
        <v>7</v>
      </c>
      <c r="R15" s="275" t="s">
        <v>12</v>
      </c>
      <c r="S15" s="276">
        <f>N36</f>
        <v>5</v>
      </c>
      <c r="T15" s="278">
        <f>N21</f>
        <v>7</v>
      </c>
      <c r="U15" s="275" t="s">
        <v>12</v>
      </c>
      <c r="V15" s="276">
        <f>P21</f>
        <v>6</v>
      </c>
      <c r="W15" s="285"/>
      <c r="X15" s="285"/>
      <c r="Y15" s="285"/>
      <c r="Z15" s="279">
        <f>N46</f>
        <v>7</v>
      </c>
      <c r="AA15" s="275" t="s">
        <v>12</v>
      </c>
      <c r="AB15" s="280">
        <f>P46</f>
        <v>8</v>
      </c>
      <c r="AC15" s="281">
        <f>E15+H15+K15+N15+Q15+T15+W15+Z15</f>
        <v>49</v>
      </c>
      <c r="AD15" s="282" t="s">
        <v>12</v>
      </c>
      <c r="AE15" s="283">
        <f>G15+J15+M15+P15+S15+V15+Y15+AB15</f>
        <v>29</v>
      </c>
      <c r="AF15" s="100">
        <f>IF(E15&gt;G15,2,IF(E15&lt;G15,0,IF(E15=G15,1)))+IF(H15&gt;J15,2,IF(H15&lt;J15,0,IF(H15=J15,1)))+IF(K15&gt;M15,2,IF(K15&lt;M15,0,IF(K15=M15,1)))+IF(N15&gt;P15,2,IF(N15&lt;P15,0,IF(N15=P15,1)))+IF(Q15&gt;S15,2,IF(Q15&lt;S15,0,IF(Q15=S15,1)))+IF(T15&gt;V15,2,IF(T15&lt;V15,0,IF(T15=V15,1)))+IF(Z15&gt;AB15,2,IF(Z15&lt;AB15,0,IF(Z15=AB15,1)))</f>
        <v>12</v>
      </c>
      <c r="AG15" s="273"/>
      <c r="AH15" s="102"/>
      <c r="AI15" s="39">
        <f>AC15-AE15</f>
        <v>20</v>
      </c>
      <c r="AK15" s="8"/>
      <c r="AL15" s="9"/>
      <c r="AM15" s="9"/>
    </row>
    <row r="16" spans="1:39" s="7" customFormat="1" ht="27.75" customHeight="1">
      <c r="A16" s="148">
        <v>8</v>
      </c>
      <c r="B16" s="149" t="s">
        <v>56</v>
      </c>
      <c r="C16" s="149"/>
      <c r="D16" s="150"/>
      <c r="E16" s="286">
        <f>P28</f>
        <v>8</v>
      </c>
      <c r="F16" s="287" t="s">
        <v>12</v>
      </c>
      <c r="G16" s="288">
        <f>N28</f>
        <v>1</v>
      </c>
      <c r="H16" s="289">
        <f>P35</f>
        <v>8</v>
      </c>
      <c r="I16" s="287" t="s">
        <v>12</v>
      </c>
      <c r="J16" s="288">
        <f>N35</f>
        <v>2</v>
      </c>
      <c r="K16" s="289">
        <f>N23</f>
        <v>8</v>
      </c>
      <c r="L16" s="287" t="s">
        <v>12</v>
      </c>
      <c r="M16" s="288">
        <f>P23</f>
        <v>3</v>
      </c>
      <c r="N16" s="289">
        <f>N38</f>
        <v>8</v>
      </c>
      <c r="O16" s="287" t="s">
        <v>12</v>
      </c>
      <c r="P16" s="288">
        <f>P38</f>
        <v>4</v>
      </c>
      <c r="Q16" s="289">
        <f>N32</f>
        <v>8</v>
      </c>
      <c r="R16" s="287" t="s">
        <v>12</v>
      </c>
      <c r="S16" s="288">
        <f>P32</f>
        <v>5</v>
      </c>
      <c r="T16" s="289">
        <f>P41</f>
        <v>8</v>
      </c>
      <c r="U16" s="287" t="s">
        <v>12</v>
      </c>
      <c r="V16" s="288">
        <f>N41</f>
        <v>6</v>
      </c>
      <c r="W16" s="289">
        <f>P46</f>
        <v>8</v>
      </c>
      <c r="X16" s="287" t="s">
        <v>12</v>
      </c>
      <c r="Y16" s="288">
        <f>N46</f>
        <v>7</v>
      </c>
      <c r="Z16" s="290"/>
      <c r="AA16" s="290"/>
      <c r="AB16" s="290"/>
      <c r="AC16" s="291">
        <f>E16+H16+K16+N16+Q16+T16+W16+Z16</f>
        <v>56</v>
      </c>
      <c r="AD16" s="292" t="s">
        <v>12</v>
      </c>
      <c r="AE16" s="293">
        <f>G16+J16+M16+P16+S16+V16+Y16+AB16</f>
        <v>28</v>
      </c>
      <c r="AF16" s="159">
        <f>IF(E16&gt;G16,2,IF(E16&lt;G16,0,IF(E16=G16,1)))+IF(H16&gt;J16,2,IF(H16&lt;J16,0,IF(H16=J16,1)))+IF(K16&gt;M16,2,IF(K16&lt;M16,0,IF(K16=M16,1)))+IF(N16&gt;P16,2,IF(N16&lt;P16,0,IF(N16=P16,1)))+IF(Q16&gt;S16,2,IF(Q16&lt;S16,0,IF(Q16=S16,1)))+IF(T16&gt;V16,2,IF(T16&lt;V16,0,IF(T16=V16,1)))+IF(W16&gt;Y16,2,IF(W16&lt;Y16,0,IF(W16=Y16,1)))</f>
        <v>14</v>
      </c>
      <c r="AG16" s="294"/>
      <c r="AH16" s="102"/>
      <c r="AI16" s="39">
        <f>AC16-AE16</f>
        <v>28</v>
      </c>
      <c r="AK16" s="8"/>
      <c r="AL16" s="9"/>
      <c r="AM16" s="9"/>
    </row>
    <row r="17" spans="1:39" s="7" customFormat="1" ht="33.75" customHeight="1">
      <c r="A17" s="8"/>
      <c r="B17" s="45"/>
      <c r="C17" s="45"/>
      <c r="D17" s="4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 s="102"/>
      <c r="AI17" s="6"/>
      <c r="AK17" s="8"/>
      <c r="AL17" s="9"/>
      <c r="AM17" s="9"/>
    </row>
    <row r="18" spans="1:39" s="7" customFormat="1" ht="33.75" customHeight="1">
      <c r="A18" s="8"/>
      <c r="B18" s="45"/>
      <c r="C18" s="45"/>
      <c r="D18" s="4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 s="102"/>
      <c r="AI18" s="6"/>
      <c r="AK18" s="8"/>
      <c r="AL18" s="9"/>
      <c r="AM18" s="9"/>
    </row>
    <row r="19" spans="1:39" s="50" customFormat="1" ht="15.75" customHeight="1">
      <c r="A19" s="49" t="s">
        <v>17</v>
      </c>
      <c r="C19" s="51"/>
      <c r="D19" s="51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52"/>
      <c r="AK19" s="9"/>
      <c r="AL19" s="53"/>
      <c r="AM19" s="9"/>
    </row>
    <row r="20" spans="1:39" s="57" customFormat="1" ht="33.75" customHeight="1">
      <c r="A20" s="243">
        <v>0.009722222222222222</v>
      </c>
      <c r="B20" s="243"/>
      <c r="C20" s="28" t="s">
        <v>19</v>
      </c>
      <c r="D20" s="28"/>
      <c r="E20" s="22" t="s">
        <v>20</v>
      </c>
      <c r="F20" s="22"/>
      <c r="G20" s="22"/>
      <c r="H20" s="22"/>
      <c r="I20" s="55" t="s">
        <v>21</v>
      </c>
      <c r="J20" s="56" t="s">
        <v>22</v>
      </c>
      <c r="K20" s="56"/>
      <c r="L20" s="56"/>
      <c r="M20" s="56"/>
      <c r="N20" s="28" t="s">
        <v>23</v>
      </c>
      <c r="O20" s="28"/>
      <c r="P20" s="28"/>
      <c r="Q20"/>
      <c r="R20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13"/>
      <c r="AK20" s="114"/>
      <c r="AL20" s="29"/>
      <c r="AM20" s="29"/>
    </row>
    <row r="21" spans="1:39" s="7" customFormat="1" ht="25.5" customHeight="1">
      <c r="A21" s="244">
        <v>1</v>
      </c>
      <c r="B21" s="245">
        <v>0.3541666666666667</v>
      </c>
      <c r="C21" s="60"/>
      <c r="D21" s="60"/>
      <c r="E21" s="295" t="str">
        <f>$B$15</f>
        <v>7G</v>
      </c>
      <c r="F21" s="295"/>
      <c r="G21" s="295"/>
      <c r="H21" s="295"/>
      <c r="I21" s="177" t="s">
        <v>12</v>
      </c>
      <c r="J21" s="296" t="str">
        <f>$B$14</f>
        <v>6F</v>
      </c>
      <c r="K21" s="296"/>
      <c r="L21" s="296"/>
      <c r="M21" s="296"/>
      <c r="N21" s="118">
        <v>7</v>
      </c>
      <c r="O21" s="177" t="s">
        <v>12</v>
      </c>
      <c r="P21" s="120">
        <v>6</v>
      </c>
      <c r="Q21"/>
      <c r="R21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  <c r="AJ21" s="124"/>
      <c r="AK21" s="8"/>
      <c r="AL21" s="9"/>
      <c r="AM21" s="9"/>
    </row>
    <row r="22" spans="1:39" s="7" customFormat="1" ht="25.5" customHeight="1">
      <c r="A22" s="251">
        <f>A21+1</f>
        <v>2</v>
      </c>
      <c r="B22" s="252">
        <f>B21+A$20</f>
        <v>0.36388888888888893</v>
      </c>
      <c r="C22" s="60"/>
      <c r="D22" s="60"/>
      <c r="E22" s="297" t="str">
        <f>$B$10</f>
        <v>2B</v>
      </c>
      <c r="F22" s="297"/>
      <c r="G22" s="297"/>
      <c r="H22" s="297"/>
      <c r="I22" s="177" t="s">
        <v>12</v>
      </c>
      <c r="J22" s="298" t="str">
        <f>$B$13</f>
        <v>5E</v>
      </c>
      <c r="K22" s="298"/>
      <c r="L22" s="298"/>
      <c r="M22" s="298"/>
      <c r="N22" s="118">
        <v>2</v>
      </c>
      <c r="O22" s="177" t="s">
        <v>12</v>
      </c>
      <c r="P22" s="120">
        <v>5</v>
      </c>
      <c r="Q22"/>
      <c r="R22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24"/>
      <c r="AK22" s="8"/>
      <c r="AL22" s="9"/>
      <c r="AM22" s="9"/>
    </row>
    <row r="23" spans="1:39" s="7" customFormat="1" ht="25.5" customHeight="1">
      <c r="A23" s="251">
        <f>A22+1</f>
        <v>3</v>
      </c>
      <c r="B23" s="252">
        <f>B22+A$20</f>
        <v>0.37361111111111117</v>
      </c>
      <c r="C23" s="67"/>
      <c r="D23" s="67"/>
      <c r="E23" s="299" t="str">
        <f>$B$16</f>
        <v>8H</v>
      </c>
      <c r="F23" s="299"/>
      <c r="G23" s="299"/>
      <c r="H23" s="299"/>
      <c r="I23" s="183" t="s">
        <v>12</v>
      </c>
      <c r="J23" s="300" t="str">
        <f>$B$11</f>
        <v>3C</v>
      </c>
      <c r="K23" s="300"/>
      <c r="L23" s="300"/>
      <c r="M23" s="300"/>
      <c r="N23" s="129">
        <v>8</v>
      </c>
      <c r="O23" s="183" t="s">
        <v>12</v>
      </c>
      <c r="P23" s="131">
        <v>3</v>
      </c>
      <c r="Q23"/>
      <c r="R23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  <c r="AJ23" s="124"/>
      <c r="AK23" s="8"/>
      <c r="AL23" s="9"/>
      <c r="AM23" s="9"/>
    </row>
    <row r="24" spans="1:39" s="7" customFormat="1" ht="25.5" customHeight="1">
      <c r="A24" s="251">
        <f>A23+1</f>
        <v>4</v>
      </c>
      <c r="B24" s="252">
        <f>B23+A$20</f>
        <v>0.3833333333333334</v>
      </c>
      <c r="C24" s="67"/>
      <c r="D24" s="67"/>
      <c r="E24" s="301" t="str">
        <f>$B$12</f>
        <v>4D</v>
      </c>
      <c r="F24" s="301"/>
      <c r="G24" s="301"/>
      <c r="H24" s="301"/>
      <c r="I24" s="183" t="s">
        <v>12</v>
      </c>
      <c r="J24" s="302" t="str">
        <f>$B$9</f>
        <v>1A</v>
      </c>
      <c r="K24" s="302"/>
      <c r="L24" s="302"/>
      <c r="M24" s="302"/>
      <c r="N24" s="129">
        <v>4</v>
      </c>
      <c r="O24" s="183" t="s">
        <v>12</v>
      </c>
      <c r="P24" s="131">
        <v>1</v>
      </c>
      <c r="Q24"/>
      <c r="R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  <c r="AJ24" s="124"/>
      <c r="AK24" s="8"/>
      <c r="AL24" s="9"/>
      <c r="AM24" s="9"/>
    </row>
    <row r="25" spans="1:39" s="7" customFormat="1" ht="25.5" customHeight="1">
      <c r="A25" s="251">
        <f>A24+1</f>
        <v>5</v>
      </c>
      <c r="B25" s="252">
        <f>B24+A$20</f>
        <v>0.39305555555555566</v>
      </c>
      <c r="C25" s="67"/>
      <c r="D25" s="67"/>
      <c r="E25" s="303" t="str">
        <f>$B$14</f>
        <v>6F</v>
      </c>
      <c r="F25" s="303"/>
      <c r="G25" s="303"/>
      <c r="H25" s="303"/>
      <c r="I25" s="183" t="s">
        <v>12</v>
      </c>
      <c r="J25" s="304" t="str">
        <f>$B$10</f>
        <v>2B</v>
      </c>
      <c r="K25" s="304"/>
      <c r="L25" s="304"/>
      <c r="M25" s="304"/>
      <c r="N25" s="129">
        <v>6</v>
      </c>
      <c r="O25" s="183" t="s">
        <v>12</v>
      </c>
      <c r="P25" s="131">
        <v>2</v>
      </c>
      <c r="Q25"/>
      <c r="R25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5"/>
      <c r="AJ25" s="124"/>
      <c r="AK25" s="8"/>
      <c r="AL25" s="9"/>
      <c r="AM25" s="9"/>
    </row>
    <row r="26" spans="1:39" s="7" customFormat="1" ht="25.5" customHeight="1">
      <c r="A26" s="251">
        <f>A25+1</f>
        <v>6</v>
      </c>
      <c r="B26" s="252">
        <f>B25+A$20</f>
        <v>0.4027777777777779</v>
      </c>
      <c r="C26" s="67"/>
      <c r="D26" s="67"/>
      <c r="E26" s="305" t="str">
        <f>$B$11</f>
        <v>3C</v>
      </c>
      <c r="F26" s="305"/>
      <c r="G26" s="305"/>
      <c r="H26" s="305"/>
      <c r="I26" s="183" t="s">
        <v>12</v>
      </c>
      <c r="J26" s="306" t="str">
        <f>$B$15</f>
        <v>7G</v>
      </c>
      <c r="K26" s="306"/>
      <c r="L26" s="306"/>
      <c r="M26" s="306"/>
      <c r="N26" s="129">
        <v>3</v>
      </c>
      <c r="O26" s="183" t="s">
        <v>12</v>
      </c>
      <c r="P26" s="131">
        <v>7</v>
      </c>
      <c r="Q26"/>
      <c r="R26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5"/>
      <c r="AJ26" s="124"/>
      <c r="AK26" s="8"/>
      <c r="AL26" s="9"/>
      <c r="AM26" s="9"/>
    </row>
    <row r="27" spans="1:39" s="7" customFormat="1" ht="25.5" customHeight="1">
      <c r="A27" s="251">
        <f>A26+1</f>
        <v>7</v>
      </c>
      <c r="B27" s="252">
        <f>B26+A$20</f>
        <v>0.41250000000000014</v>
      </c>
      <c r="C27" s="67"/>
      <c r="D27" s="67"/>
      <c r="E27" s="307" t="str">
        <f>$B$13</f>
        <v>5E</v>
      </c>
      <c r="F27" s="307"/>
      <c r="G27" s="307"/>
      <c r="H27" s="307"/>
      <c r="I27" s="183" t="s">
        <v>12</v>
      </c>
      <c r="J27" s="308" t="str">
        <f>$B$12</f>
        <v>4D</v>
      </c>
      <c r="K27" s="308"/>
      <c r="L27" s="308"/>
      <c r="M27" s="308"/>
      <c r="N27" s="129">
        <v>5</v>
      </c>
      <c r="O27" s="183" t="s">
        <v>12</v>
      </c>
      <c r="P27" s="131">
        <v>4</v>
      </c>
      <c r="Q27"/>
      <c r="R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24"/>
      <c r="AK27" s="8"/>
      <c r="AL27" s="9"/>
      <c r="AM27" s="9"/>
    </row>
    <row r="28" spans="1:39" s="7" customFormat="1" ht="25.5" customHeight="1">
      <c r="A28" s="251">
        <f>A27+1</f>
        <v>8</v>
      </c>
      <c r="B28" s="252">
        <f>B27+A$20</f>
        <v>0.4222222222222224</v>
      </c>
      <c r="C28" s="67"/>
      <c r="D28" s="67"/>
      <c r="E28" s="309" t="str">
        <f>$B$9</f>
        <v>1A</v>
      </c>
      <c r="F28" s="309"/>
      <c r="G28" s="309"/>
      <c r="H28" s="309"/>
      <c r="I28" s="183" t="s">
        <v>12</v>
      </c>
      <c r="J28" s="310" t="str">
        <f>$B$16</f>
        <v>8H</v>
      </c>
      <c r="K28" s="310"/>
      <c r="L28" s="310"/>
      <c r="M28" s="310"/>
      <c r="N28" s="129">
        <v>1</v>
      </c>
      <c r="O28" s="183" t="s">
        <v>12</v>
      </c>
      <c r="P28" s="131">
        <v>8</v>
      </c>
      <c r="Q28"/>
      <c r="R28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24"/>
      <c r="AK28" s="8"/>
      <c r="AL28" s="9"/>
      <c r="AM28" s="9"/>
    </row>
    <row r="29" spans="1:39" s="7" customFormat="1" ht="25.5" customHeight="1">
      <c r="A29" s="251">
        <f>A28+1</f>
        <v>9</v>
      </c>
      <c r="B29" s="252">
        <f>B28+A$20</f>
        <v>0.43194444444444463</v>
      </c>
      <c r="C29" s="67"/>
      <c r="D29" s="67"/>
      <c r="E29" s="305" t="str">
        <f>$B$11</f>
        <v>3C</v>
      </c>
      <c r="F29" s="305"/>
      <c r="G29" s="305"/>
      <c r="H29" s="305"/>
      <c r="I29" s="183" t="s">
        <v>12</v>
      </c>
      <c r="J29" s="311" t="str">
        <f>$B$14</f>
        <v>6F</v>
      </c>
      <c r="K29" s="311"/>
      <c r="L29" s="311"/>
      <c r="M29" s="311"/>
      <c r="N29" s="129">
        <v>3</v>
      </c>
      <c r="O29" s="183" t="s">
        <v>12</v>
      </c>
      <c r="P29" s="131">
        <v>6</v>
      </c>
      <c r="Q29"/>
      <c r="R29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24"/>
      <c r="AK29" s="8"/>
      <c r="AL29" s="9"/>
      <c r="AM29" s="9"/>
    </row>
    <row r="30" spans="1:39" s="7" customFormat="1" ht="25.5" customHeight="1">
      <c r="A30" s="251">
        <f>A29+1</f>
        <v>10</v>
      </c>
      <c r="B30" s="252">
        <f>B29+A$20</f>
        <v>0.4416666666666669</v>
      </c>
      <c r="C30" s="67"/>
      <c r="D30" s="67"/>
      <c r="E30" s="301" t="str">
        <f>$B$12</f>
        <v>4D</v>
      </c>
      <c r="F30" s="301"/>
      <c r="G30" s="301"/>
      <c r="H30" s="301"/>
      <c r="I30" s="183" t="s">
        <v>12</v>
      </c>
      <c r="J30" s="312" t="str">
        <f>$B$10</f>
        <v>2B</v>
      </c>
      <c r="K30" s="312"/>
      <c r="L30" s="312"/>
      <c r="M30" s="312"/>
      <c r="N30" s="129">
        <v>4</v>
      </c>
      <c r="O30" s="183" t="s">
        <v>12</v>
      </c>
      <c r="P30" s="131">
        <v>2</v>
      </c>
      <c r="Q30"/>
      <c r="R30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  <c r="AJ30" s="124"/>
      <c r="AK30" s="8"/>
      <c r="AL30" s="9"/>
      <c r="AM30" s="9"/>
    </row>
    <row r="31" spans="1:39" s="7" customFormat="1" ht="25.5" customHeight="1">
      <c r="A31" s="251">
        <f>A30+1</f>
        <v>11</v>
      </c>
      <c r="B31" s="252">
        <f>B30+A$20</f>
        <v>0.4513888888888891</v>
      </c>
      <c r="C31" s="67"/>
      <c r="D31" s="67"/>
      <c r="E31" s="313" t="str">
        <f>$B$15</f>
        <v>7G</v>
      </c>
      <c r="F31" s="313"/>
      <c r="G31" s="313"/>
      <c r="H31" s="313"/>
      <c r="I31" s="183" t="s">
        <v>12</v>
      </c>
      <c r="J31" s="314" t="str">
        <f>$B$9</f>
        <v>1A</v>
      </c>
      <c r="K31" s="314"/>
      <c r="L31" s="314"/>
      <c r="M31" s="314"/>
      <c r="N31" s="129">
        <v>7</v>
      </c>
      <c r="O31" s="183" t="s">
        <v>12</v>
      </c>
      <c r="P31" s="131">
        <v>1</v>
      </c>
      <c r="Q31"/>
      <c r="R31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124"/>
      <c r="AK31" s="8"/>
      <c r="AL31" s="9"/>
      <c r="AM31" s="9"/>
    </row>
    <row r="32" spans="1:39" s="7" customFormat="1" ht="25.5" customHeight="1">
      <c r="A32" s="251">
        <f>A31+1</f>
        <v>12</v>
      </c>
      <c r="B32" s="252">
        <f>B31+A$20</f>
        <v>0.46111111111111136</v>
      </c>
      <c r="C32" s="67"/>
      <c r="D32" s="67"/>
      <c r="E32" s="299" t="str">
        <f>$B$16</f>
        <v>8H</v>
      </c>
      <c r="F32" s="299"/>
      <c r="G32" s="299"/>
      <c r="H32" s="299"/>
      <c r="I32" s="183" t="s">
        <v>12</v>
      </c>
      <c r="J32" s="315" t="str">
        <f>$B$13</f>
        <v>5E</v>
      </c>
      <c r="K32" s="315"/>
      <c r="L32" s="315"/>
      <c r="M32" s="315"/>
      <c r="N32" s="129">
        <v>8</v>
      </c>
      <c r="O32" s="183" t="s">
        <v>12</v>
      </c>
      <c r="P32" s="131">
        <v>5</v>
      </c>
      <c r="Q32"/>
      <c r="R32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24"/>
      <c r="AK32" s="8"/>
      <c r="AL32" s="9"/>
      <c r="AM32" s="9"/>
    </row>
    <row r="33" spans="1:39" s="7" customFormat="1" ht="25.5" customHeight="1">
      <c r="A33" s="251">
        <f>A32+1</f>
        <v>13</v>
      </c>
      <c r="B33" s="252">
        <f>B32+A$20</f>
        <v>0.4708333333333336</v>
      </c>
      <c r="C33" s="67"/>
      <c r="D33" s="67"/>
      <c r="E33" s="303" t="str">
        <f>$B$14</f>
        <v>6F</v>
      </c>
      <c r="F33" s="303"/>
      <c r="G33" s="303"/>
      <c r="H33" s="303"/>
      <c r="I33" s="183" t="s">
        <v>12</v>
      </c>
      <c r="J33" s="308" t="str">
        <f>$B$12</f>
        <v>4D</v>
      </c>
      <c r="K33" s="308"/>
      <c r="L33" s="308"/>
      <c r="M33" s="308"/>
      <c r="N33" s="129">
        <v>6</v>
      </c>
      <c r="O33" s="183" t="s">
        <v>12</v>
      </c>
      <c r="P33" s="131">
        <v>4</v>
      </c>
      <c r="Q33"/>
      <c r="R3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24"/>
      <c r="AK33" s="8"/>
      <c r="AL33" s="9"/>
      <c r="AM33" s="9"/>
    </row>
    <row r="34" spans="1:39" s="7" customFormat="1" ht="25.5" customHeight="1">
      <c r="A34" s="251">
        <f>A33+1</f>
        <v>14</v>
      </c>
      <c r="B34" s="252">
        <f>B33+A$20</f>
        <v>0.48055555555555585</v>
      </c>
      <c r="C34" s="67"/>
      <c r="D34" s="67"/>
      <c r="E34" s="309" t="str">
        <f>$B$9</f>
        <v>1A</v>
      </c>
      <c r="F34" s="309"/>
      <c r="G34" s="309"/>
      <c r="H34" s="309"/>
      <c r="I34" s="183" t="s">
        <v>12</v>
      </c>
      <c r="J34" s="316" t="str">
        <f>$B$11</f>
        <v>3C</v>
      </c>
      <c r="K34" s="316"/>
      <c r="L34" s="316"/>
      <c r="M34" s="316"/>
      <c r="N34" s="129">
        <v>1</v>
      </c>
      <c r="O34" s="183" t="s">
        <v>12</v>
      </c>
      <c r="P34" s="131">
        <v>3</v>
      </c>
      <c r="Q34"/>
      <c r="R3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5"/>
      <c r="AJ34" s="124"/>
      <c r="AK34" s="8"/>
      <c r="AL34" s="9"/>
      <c r="AM34" s="9"/>
    </row>
    <row r="35" spans="1:39" s="7" customFormat="1" ht="25.5" customHeight="1">
      <c r="A35" s="251">
        <f>A34+1</f>
        <v>15</v>
      </c>
      <c r="B35" s="252">
        <f>B34+A$20</f>
        <v>0.4902777777777781</v>
      </c>
      <c r="C35" s="67"/>
      <c r="D35" s="67"/>
      <c r="E35" s="317" t="str">
        <f>$B$10</f>
        <v>2B</v>
      </c>
      <c r="F35" s="317"/>
      <c r="G35" s="317"/>
      <c r="H35" s="317"/>
      <c r="I35" s="183" t="s">
        <v>12</v>
      </c>
      <c r="J35" s="318" t="str">
        <f>$B$16</f>
        <v>8H</v>
      </c>
      <c r="K35" s="318"/>
      <c r="L35" s="318"/>
      <c r="M35" s="318"/>
      <c r="N35" s="129">
        <v>2</v>
      </c>
      <c r="O35" s="183" t="s">
        <v>12</v>
      </c>
      <c r="P35" s="131">
        <v>8</v>
      </c>
      <c r="Q35"/>
      <c r="R35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24"/>
      <c r="AK35" s="8"/>
      <c r="AL35" s="9"/>
      <c r="AM35" s="9"/>
    </row>
    <row r="36" spans="1:39" s="7" customFormat="1" ht="25.5" customHeight="1">
      <c r="A36" s="251">
        <f>A35+1</f>
        <v>16</v>
      </c>
      <c r="B36" s="252">
        <f>B35+A$20</f>
        <v>0.5000000000000003</v>
      </c>
      <c r="C36" s="67"/>
      <c r="D36" s="67"/>
      <c r="E36" s="307" t="str">
        <f>$B$13</f>
        <v>5E</v>
      </c>
      <c r="F36" s="307"/>
      <c r="G36" s="307"/>
      <c r="H36" s="307"/>
      <c r="I36" s="183" t="s">
        <v>12</v>
      </c>
      <c r="J36" s="306" t="str">
        <f>$B$15</f>
        <v>7G</v>
      </c>
      <c r="K36" s="306"/>
      <c r="L36" s="306"/>
      <c r="M36" s="306"/>
      <c r="N36" s="129">
        <v>5</v>
      </c>
      <c r="O36" s="183" t="s">
        <v>12</v>
      </c>
      <c r="P36" s="131">
        <v>7</v>
      </c>
      <c r="Q36"/>
      <c r="R36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5"/>
      <c r="AJ36" s="124"/>
      <c r="AK36" s="8"/>
      <c r="AL36" s="9"/>
      <c r="AM36" s="9"/>
    </row>
    <row r="37" spans="1:39" s="7" customFormat="1" ht="25.5" customHeight="1">
      <c r="A37" s="251">
        <f>A36+1</f>
        <v>17</v>
      </c>
      <c r="B37" s="252">
        <f>B36+A$20</f>
        <v>0.5097222222222225</v>
      </c>
      <c r="C37" s="67"/>
      <c r="D37" s="67"/>
      <c r="E37" s="309" t="str">
        <f>$B$9</f>
        <v>1A</v>
      </c>
      <c r="F37" s="309"/>
      <c r="G37" s="309"/>
      <c r="H37" s="309"/>
      <c r="I37" s="183" t="s">
        <v>12</v>
      </c>
      <c r="J37" s="311" t="str">
        <f>$B$14</f>
        <v>6F</v>
      </c>
      <c r="K37" s="311"/>
      <c r="L37" s="311"/>
      <c r="M37" s="311"/>
      <c r="N37" s="129">
        <v>1</v>
      </c>
      <c r="O37" s="183" t="s">
        <v>12</v>
      </c>
      <c r="P37" s="131">
        <v>6</v>
      </c>
      <c r="Q37"/>
      <c r="R37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5"/>
      <c r="AJ37" s="124"/>
      <c r="AK37" s="8"/>
      <c r="AL37" s="9"/>
      <c r="AM37" s="9"/>
    </row>
    <row r="38" spans="1:39" s="7" customFormat="1" ht="25.5" customHeight="1">
      <c r="A38" s="251">
        <f>A37+1</f>
        <v>18</v>
      </c>
      <c r="B38" s="252">
        <f>B37+A$20</f>
        <v>0.5194444444444447</v>
      </c>
      <c r="C38" s="67"/>
      <c r="D38" s="67"/>
      <c r="E38" s="299" t="str">
        <f>$B$16</f>
        <v>8H</v>
      </c>
      <c r="F38" s="299"/>
      <c r="G38" s="299"/>
      <c r="H38" s="299"/>
      <c r="I38" s="183" t="s">
        <v>12</v>
      </c>
      <c r="J38" s="319" t="str">
        <f>$B$12</f>
        <v>4D</v>
      </c>
      <c r="K38" s="319"/>
      <c r="L38" s="319"/>
      <c r="M38" s="319"/>
      <c r="N38" s="129">
        <v>8</v>
      </c>
      <c r="O38" s="183" t="s">
        <v>12</v>
      </c>
      <c r="P38" s="131">
        <v>4</v>
      </c>
      <c r="Q38"/>
      <c r="R38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124"/>
      <c r="AK38" s="8"/>
      <c r="AL38" s="9"/>
      <c r="AM38" s="9"/>
    </row>
    <row r="39" spans="1:39" s="7" customFormat="1" ht="25.5" customHeight="1">
      <c r="A39" s="251">
        <f>A38+1</f>
        <v>19</v>
      </c>
      <c r="B39" s="252">
        <f>B38+A$20</f>
        <v>0.5291666666666669</v>
      </c>
      <c r="C39" s="67"/>
      <c r="D39" s="67"/>
      <c r="E39" s="305" t="str">
        <f>$B$11</f>
        <v>3C</v>
      </c>
      <c r="F39" s="305"/>
      <c r="G39" s="305"/>
      <c r="H39" s="305"/>
      <c r="I39" s="183" t="s">
        <v>12</v>
      </c>
      <c r="J39" s="320" t="str">
        <f>$B$13</f>
        <v>5E</v>
      </c>
      <c r="K39" s="320"/>
      <c r="L39" s="320"/>
      <c r="M39" s="320"/>
      <c r="N39" s="129">
        <v>3</v>
      </c>
      <c r="O39" s="183" t="s">
        <v>12</v>
      </c>
      <c r="P39" s="131">
        <v>5</v>
      </c>
      <c r="Q39"/>
      <c r="R39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5"/>
      <c r="AJ39" s="124"/>
      <c r="AK39" s="8"/>
      <c r="AL39" s="9"/>
      <c r="AM39" s="9"/>
    </row>
    <row r="40" spans="1:39" s="7" customFormat="1" ht="25.5" customHeight="1">
      <c r="A40" s="251">
        <f>A39+1</f>
        <v>20</v>
      </c>
      <c r="B40" s="252">
        <f>B39+A$20</f>
        <v>0.5388888888888891</v>
      </c>
      <c r="C40" s="67"/>
      <c r="D40" s="67"/>
      <c r="E40" s="313" t="str">
        <f>$B$15</f>
        <v>7G</v>
      </c>
      <c r="F40" s="313"/>
      <c r="G40" s="313"/>
      <c r="H40" s="313"/>
      <c r="I40" s="183" t="s">
        <v>12</v>
      </c>
      <c r="J40" s="312" t="str">
        <f>$B$10</f>
        <v>2B</v>
      </c>
      <c r="K40" s="312"/>
      <c r="L40" s="312"/>
      <c r="M40" s="312"/>
      <c r="N40" s="129">
        <v>7</v>
      </c>
      <c r="O40" s="183" t="s">
        <v>12</v>
      </c>
      <c r="P40" s="131">
        <v>2</v>
      </c>
      <c r="Q40"/>
      <c r="R40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5"/>
      <c r="AJ40" s="124"/>
      <c r="AK40" s="8"/>
      <c r="AL40" s="9"/>
      <c r="AM40" s="9"/>
    </row>
    <row r="41" spans="1:39" s="7" customFormat="1" ht="25.5" customHeight="1">
      <c r="A41" s="251">
        <f>A40+1</f>
        <v>21</v>
      </c>
      <c r="B41" s="252">
        <f>B40+A$20</f>
        <v>0.5486111111111113</v>
      </c>
      <c r="C41" s="67"/>
      <c r="D41" s="67"/>
      <c r="E41" s="303" t="str">
        <f>$B$14</f>
        <v>6F</v>
      </c>
      <c r="F41" s="303"/>
      <c r="G41" s="303"/>
      <c r="H41" s="303"/>
      <c r="I41" s="183" t="s">
        <v>12</v>
      </c>
      <c r="J41" s="318" t="str">
        <f>$B$16</f>
        <v>8H</v>
      </c>
      <c r="K41" s="318"/>
      <c r="L41" s="318"/>
      <c r="M41" s="318"/>
      <c r="N41" s="129">
        <v>6</v>
      </c>
      <c r="O41" s="183" t="s">
        <v>12</v>
      </c>
      <c r="P41" s="131">
        <v>8</v>
      </c>
      <c r="Q41"/>
      <c r="R41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5"/>
      <c r="AJ41" s="124"/>
      <c r="AK41" s="8"/>
      <c r="AL41" s="9"/>
      <c r="AM41" s="9"/>
    </row>
    <row r="42" spans="1:39" s="7" customFormat="1" ht="25.5" customHeight="1">
      <c r="A42" s="251">
        <f>A41+1</f>
        <v>22</v>
      </c>
      <c r="B42" s="252">
        <f>B41+A$20</f>
        <v>0.5583333333333335</v>
      </c>
      <c r="C42" s="67"/>
      <c r="D42" s="67"/>
      <c r="E42" s="307" t="str">
        <f>$B$13</f>
        <v>5E</v>
      </c>
      <c r="F42" s="307"/>
      <c r="G42" s="307"/>
      <c r="H42" s="307"/>
      <c r="I42" s="183" t="s">
        <v>12</v>
      </c>
      <c r="J42" s="302" t="str">
        <f>$B$9</f>
        <v>1A</v>
      </c>
      <c r="K42" s="302"/>
      <c r="L42" s="302"/>
      <c r="M42" s="302"/>
      <c r="N42" s="129">
        <v>5</v>
      </c>
      <c r="O42" s="183" t="s">
        <v>12</v>
      </c>
      <c r="P42" s="131">
        <v>1</v>
      </c>
      <c r="Q42"/>
      <c r="R42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24"/>
      <c r="AK42" s="8"/>
      <c r="AL42" s="9"/>
      <c r="AM42" s="9"/>
    </row>
    <row r="43" spans="1:39" s="7" customFormat="1" ht="25.5" customHeight="1">
      <c r="A43" s="251">
        <f>A42+1</f>
        <v>23</v>
      </c>
      <c r="B43" s="252">
        <f>B42+A$20</f>
        <v>0.5680555555555556</v>
      </c>
      <c r="C43" s="67"/>
      <c r="D43" s="67"/>
      <c r="E43" s="301" t="str">
        <f>$B$12</f>
        <v>4D</v>
      </c>
      <c r="F43" s="301"/>
      <c r="G43" s="301"/>
      <c r="H43" s="301"/>
      <c r="I43" s="183" t="s">
        <v>12</v>
      </c>
      <c r="J43" s="321" t="str">
        <f>$B$15</f>
        <v>7G</v>
      </c>
      <c r="K43" s="321"/>
      <c r="L43" s="321"/>
      <c r="M43" s="321"/>
      <c r="N43" s="129">
        <v>4</v>
      </c>
      <c r="O43" s="183" t="s">
        <v>12</v>
      </c>
      <c r="P43" s="131">
        <v>7</v>
      </c>
      <c r="Q43"/>
      <c r="R43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J43" s="124"/>
      <c r="AK43" s="8"/>
      <c r="AL43" s="9"/>
      <c r="AM43" s="9"/>
    </row>
    <row r="44" spans="1:39" s="7" customFormat="1" ht="25.5" customHeight="1">
      <c r="A44" s="251">
        <f>A43+1</f>
        <v>24</v>
      </c>
      <c r="B44" s="252">
        <f>B43+A$20</f>
        <v>0.5777777777777778</v>
      </c>
      <c r="C44" s="67"/>
      <c r="D44" s="67"/>
      <c r="E44" s="317" t="str">
        <f>$B$10</f>
        <v>2B</v>
      </c>
      <c r="F44" s="317"/>
      <c r="G44" s="317"/>
      <c r="H44" s="317"/>
      <c r="I44" s="183" t="s">
        <v>12</v>
      </c>
      <c r="J44" s="316" t="str">
        <f>$B$11</f>
        <v>3C</v>
      </c>
      <c r="K44" s="316"/>
      <c r="L44" s="316"/>
      <c r="M44" s="316"/>
      <c r="N44" s="129">
        <v>2</v>
      </c>
      <c r="O44" s="183" t="s">
        <v>12</v>
      </c>
      <c r="P44" s="131">
        <v>3</v>
      </c>
      <c r="Q44"/>
      <c r="R4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24"/>
      <c r="AK44" s="8"/>
      <c r="AL44" s="9"/>
      <c r="AM44" s="9"/>
    </row>
    <row r="45" spans="1:39" s="7" customFormat="1" ht="25.5" customHeight="1">
      <c r="A45" s="251">
        <f>A44+1</f>
        <v>25</v>
      </c>
      <c r="B45" s="252">
        <f>B44+A$20</f>
        <v>0.5875</v>
      </c>
      <c r="C45" s="67"/>
      <c r="D45" s="67"/>
      <c r="E45" s="307" t="str">
        <f>$B$13</f>
        <v>5E</v>
      </c>
      <c r="F45" s="307"/>
      <c r="G45" s="307"/>
      <c r="H45" s="307"/>
      <c r="I45" s="183" t="s">
        <v>12</v>
      </c>
      <c r="J45" s="311" t="str">
        <f>$B$14</f>
        <v>6F</v>
      </c>
      <c r="K45" s="311"/>
      <c r="L45" s="311"/>
      <c r="M45" s="311"/>
      <c r="N45" s="129">
        <v>5</v>
      </c>
      <c r="O45" s="183" t="s">
        <v>12</v>
      </c>
      <c r="P45" s="131">
        <v>6</v>
      </c>
      <c r="Q45"/>
      <c r="R45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5"/>
      <c r="AJ45" s="124"/>
      <c r="AK45" s="8"/>
      <c r="AL45" s="9"/>
      <c r="AM45" s="9"/>
    </row>
    <row r="46" spans="1:39" s="7" customFormat="1" ht="25.5" customHeight="1">
      <c r="A46" s="251">
        <f>A45+1</f>
        <v>26</v>
      </c>
      <c r="B46" s="252">
        <f>B45+A$20</f>
        <v>0.5972222222222222</v>
      </c>
      <c r="C46" s="67"/>
      <c r="D46" s="67"/>
      <c r="E46" s="313" t="str">
        <f>$B$15</f>
        <v>7G</v>
      </c>
      <c r="F46" s="313"/>
      <c r="G46" s="313"/>
      <c r="H46" s="313"/>
      <c r="I46" s="183" t="s">
        <v>12</v>
      </c>
      <c r="J46" s="310" t="str">
        <f>$B$16</f>
        <v>8H</v>
      </c>
      <c r="K46" s="310"/>
      <c r="L46" s="310"/>
      <c r="M46" s="310"/>
      <c r="N46" s="129">
        <v>7</v>
      </c>
      <c r="O46" s="183" t="s">
        <v>12</v>
      </c>
      <c r="P46" s="131">
        <v>8</v>
      </c>
      <c r="Q46"/>
      <c r="R46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  <c r="AJ46" s="124"/>
      <c r="AK46" s="8"/>
      <c r="AL46" s="9"/>
      <c r="AM46" s="9"/>
    </row>
    <row r="47" spans="1:39" s="7" customFormat="1" ht="25.5" customHeight="1">
      <c r="A47" s="251">
        <f>A46+1</f>
        <v>27</v>
      </c>
      <c r="B47" s="252">
        <f>B46+A$20</f>
        <v>0.6069444444444444</v>
      </c>
      <c r="C47" s="67"/>
      <c r="D47" s="67"/>
      <c r="E47" s="322" t="str">
        <f>$B$9</f>
        <v>1A</v>
      </c>
      <c r="F47" s="322"/>
      <c r="G47" s="322"/>
      <c r="H47" s="322"/>
      <c r="I47" s="195" t="s">
        <v>12</v>
      </c>
      <c r="J47" s="323" t="str">
        <f>$B$10</f>
        <v>2B</v>
      </c>
      <c r="K47" s="323"/>
      <c r="L47" s="323"/>
      <c r="M47" s="323"/>
      <c r="N47" s="129">
        <v>1</v>
      </c>
      <c r="O47" s="195" t="s">
        <v>12</v>
      </c>
      <c r="P47" s="131">
        <v>2</v>
      </c>
      <c r="Q47"/>
      <c r="R47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5"/>
      <c r="AJ47" s="124"/>
      <c r="AK47" s="8"/>
      <c r="AL47" s="9"/>
      <c r="AM47" s="9"/>
    </row>
    <row r="48" spans="1:39" s="7" customFormat="1" ht="25.5" customHeight="1">
      <c r="A48" s="251">
        <f>A47+1</f>
        <v>28</v>
      </c>
      <c r="B48" s="252">
        <f>B47+A$20</f>
        <v>0.6166666666666666</v>
      </c>
      <c r="C48" s="67"/>
      <c r="D48" s="67"/>
      <c r="E48" s="324" t="str">
        <f>$B$11</f>
        <v>3C</v>
      </c>
      <c r="F48" s="324"/>
      <c r="G48" s="324"/>
      <c r="H48" s="324"/>
      <c r="I48" s="195" t="s">
        <v>12</v>
      </c>
      <c r="J48" s="325" t="str">
        <f>$B$12</f>
        <v>4D</v>
      </c>
      <c r="K48" s="325"/>
      <c r="L48" s="325"/>
      <c r="M48" s="325"/>
      <c r="N48" s="129">
        <v>3</v>
      </c>
      <c r="O48" s="195" t="s">
        <v>12</v>
      </c>
      <c r="P48" s="131">
        <v>4</v>
      </c>
      <c r="Q48"/>
      <c r="R48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5"/>
      <c r="AJ48" s="124"/>
      <c r="AK48" s="8"/>
      <c r="AL48" s="9"/>
      <c r="AM48" s="9"/>
    </row>
    <row r="49" spans="19:34" ht="8.25" customHeight="1"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</row>
    <row r="50" spans="1:39" s="77" customFormat="1" ht="12.75">
      <c r="A50" s="75">
        <f>B47+A20+A51</f>
        <v>0.623611111111111</v>
      </c>
      <c r="B50" s="75"/>
      <c r="C50" s="76" t="s">
        <v>24</v>
      </c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78"/>
      <c r="AK50" s="4"/>
      <c r="AL50" s="4"/>
      <c r="AM50" s="4"/>
    </row>
    <row r="51" spans="1:2" ht="12.75">
      <c r="A51" s="79">
        <v>0.006944444444444444</v>
      </c>
      <c r="B51" s="79"/>
    </row>
    <row r="52" spans="5:16" ht="12.75">
      <c r="E52"/>
      <c r="F52"/>
      <c r="G52"/>
      <c r="H52"/>
      <c r="I52"/>
      <c r="J52"/>
      <c r="K52"/>
      <c r="L52"/>
      <c r="M52"/>
      <c r="N52"/>
      <c r="O52"/>
      <c r="P52"/>
    </row>
    <row r="53" spans="3:16" ht="12.75">
      <c r="C53" s="80"/>
      <c r="D53" s="81"/>
      <c r="E53"/>
      <c r="F53"/>
      <c r="G53"/>
      <c r="H53"/>
      <c r="I53"/>
      <c r="J53"/>
      <c r="K53"/>
      <c r="L53"/>
      <c r="M53"/>
      <c r="N53"/>
      <c r="O53"/>
      <c r="P53"/>
    </row>
    <row r="54" spans="3:16" ht="12.75">
      <c r="C54" s="83"/>
      <c r="D54" s="81"/>
      <c r="E54"/>
      <c r="F54"/>
      <c r="G54"/>
      <c r="H54"/>
      <c r="I54"/>
      <c r="J54"/>
      <c r="K54"/>
      <c r="L54"/>
      <c r="M54"/>
      <c r="N54"/>
      <c r="O54"/>
      <c r="P54"/>
    </row>
    <row r="55" spans="3:16" ht="12.75">
      <c r="C55" s="84"/>
      <c r="D55" s="85"/>
      <c r="E55"/>
      <c r="F55"/>
      <c r="G55"/>
      <c r="H55"/>
      <c r="I55"/>
      <c r="J55"/>
      <c r="K55"/>
      <c r="L55"/>
      <c r="M55"/>
      <c r="N55"/>
      <c r="O55"/>
      <c r="P55"/>
    </row>
    <row r="56" spans="3:16" ht="12.75">
      <c r="C56" s="86"/>
      <c r="D56" s="85"/>
      <c r="E56"/>
      <c r="F56"/>
      <c r="G56"/>
      <c r="H56"/>
      <c r="I56"/>
      <c r="J56"/>
      <c r="K56"/>
      <c r="L56"/>
      <c r="M56"/>
      <c r="N56"/>
      <c r="O56"/>
      <c r="P56"/>
    </row>
    <row r="57" spans="3:16" ht="12.75">
      <c r="C57" s="84"/>
      <c r="D57" s="85"/>
      <c r="E57"/>
      <c r="F57"/>
      <c r="G57"/>
      <c r="H57"/>
      <c r="I57"/>
      <c r="J57"/>
      <c r="K57"/>
      <c r="L57"/>
      <c r="M57"/>
      <c r="N57"/>
      <c r="O57"/>
      <c r="P57"/>
    </row>
    <row r="58" spans="3:16" ht="12.75">
      <c r="C58" s="84"/>
      <c r="D58" s="85"/>
      <c r="E58"/>
      <c r="F58"/>
      <c r="G58"/>
      <c r="H58"/>
      <c r="I58"/>
      <c r="J58"/>
      <c r="K58"/>
      <c r="L58"/>
      <c r="M58"/>
      <c r="N58"/>
      <c r="O58"/>
      <c r="P58"/>
    </row>
    <row r="59" spans="3:16" ht="12.75">
      <c r="C59" s="84"/>
      <c r="D59" s="85"/>
      <c r="E59"/>
      <c r="F59"/>
      <c r="G59"/>
      <c r="H59"/>
      <c r="I59"/>
      <c r="J59"/>
      <c r="K59"/>
      <c r="L59"/>
      <c r="M59"/>
      <c r="N59"/>
      <c r="O59"/>
      <c r="P59"/>
    </row>
    <row r="60" spans="3:16" ht="12.75">
      <c r="C60" s="84"/>
      <c r="D60" s="85"/>
      <c r="E60"/>
      <c r="F60"/>
      <c r="G60"/>
      <c r="H60"/>
      <c r="I60"/>
      <c r="J60"/>
      <c r="K60"/>
      <c r="L60"/>
      <c r="M60"/>
      <c r="N60"/>
      <c r="O60"/>
      <c r="P60"/>
    </row>
    <row r="61" spans="3:16" ht="12.75">
      <c r="C61" s="84"/>
      <c r="D61" s="85"/>
      <c r="E61"/>
      <c r="F61"/>
      <c r="G61"/>
      <c r="H61"/>
      <c r="I61"/>
      <c r="J61"/>
      <c r="K61"/>
      <c r="L61"/>
      <c r="M61"/>
      <c r="N61"/>
      <c r="O61"/>
      <c r="P61"/>
    </row>
    <row r="62" spans="3:16" ht="12.75">
      <c r="C62" s="84"/>
      <c r="D62" s="85"/>
      <c r="E62"/>
      <c r="F62"/>
      <c r="G62"/>
      <c r="H62"/>
      <c r="I62"/>
      <c r="J62"/>
      <c r="K62"/>
      <c r="L62"/>
      <c r="M62"/>
      <c r="N62"/>
      <c r="O62"/>
      <c r="P62"/>
    </row>
    <row r="63" spans="3:16" ht="12.75">
      <c r="C63" s="84"/>
      <c r="D63" s="85"/>
      <c r="E63"/>
      <c r="F63"/>
      <c r="G63"/>
      <c r="H63"/>
      <c r="I63"/>
      <c r="J63"/>
      <c r="K63"/>
      <c r="L63"/>
      <c r="M63"/>
      <c r="N63"/>
      <c r="O63"/>
      <c r="P63"/>
    </row>
    <row r="64" spans="3:16" ht="12.75">
      <c r="C64" s="84"/>
      <c r="D64" s="85"/>
      <c r="E64"/>
      <c r="F64"/>
      <c r="G64"/>
      <c r="H64"/>
      <c r="I64"/>
      <c r="J64"/>
      <c r="K64"/>
      <c r="L64"/>
      <c r="M64"/>
      <c r="N64"/>
      <c r="O64"/>
      <c r="P64"/>
    </row>
    <row r="65" spans="3:16" ht="12.75">
      <c r="C65" s="84"/>
      <c r="D65" s="85"/>
      <c r="E65"/>
      <c r="F65"/>
      <c r="G65"/>
      <c r="H65"/>
      <c r="I65"/>
      <c r="J65"/>
      <c r="K65"/>
      <c r="L65"/>
      <c r="M65"/>
      <c r="N65"/>
      <c r="O65"/>
      <c r="P65"/>
    </row>
    <row r="66" spans="3:4" ht="12.75">
      <c r="C66" s="84"/>
      <c r="D66" s="85"/>
    </row>
    <row r="67" spans="3:5" ht="12.75">
      <c r="C67" s="84"/>
      <c r="D67" s="85"/>
      <c r="E67" s="85"/>
    </row>
    <row r="68" spans="3:5" ht="12.75">
      <c r="C68" s="84"/>
      <c r="D68" s="85"/>
      <c r="E68" s="85"/>
    </row>
    <row r="69" spans="3:5" ht="12.75">
      <c r="C69" s="84"/>
      <c r="D69" s="85"/>
      <c r="E69" s="85"/>
    </row>
    <row r="86" spans="22:28" ht="12.75">
      <c r="V86" s="135"/>
      <c r="Y86" s="135"/>
      <c r="AB86" s="135"/>
    </row>
    <row r="87" spans="22:28" ht="12.75">
      <c r="V87" s="135"/>
      <c r="Y87" s="135"/>
      <c r="AB87" s="135"/>
    </row>
  </sheetData>
  <sheetProtection selectLockedCells="1" selectUnlockedCells="1"/>
  <mergeCells count="121">
    <mergeCell ref="A1:AG1"/>
    <mergeCell ref="A2:AG2"/>
    <mergeCell ref="A3:AG3"/>
    <mergeCell ref="A4:AG4"/>
    <mergeCell ref="A6:AG6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B9:C9"/>
    <mergeCell ref="E9:G9"/>
    <mergeCell ref="B10:C10"/>
    <mergeCell ref="H10:J10"/>
    <mergeCell ref="B11:C11"/>
    <mergeCell ref="K11:M11"/>
    <mergeCell ref="B12:C12"/>
    <mergeCell ref="N12:P12"/>
    <mergeCell ref="B13:C13"/>
    <mergeCell ref="Q13:S13"/>
    <mergeCell ref="B14:C14"/>
    <mergeCell ref="T14:V14"/>
    <mergeCell ref="B15:C15"/>
    <mergeCell ref="W15:Y15"/>
    <mergeCell ref="B16:C16"/>
    <mergeCell ref="Z16:AB16"/>
    <mergeCell ref="A20:B20"/>
    <mergeCell ref="C20:D20"/>
    <mergeCell ref="E20:H20"/>
    <mergeCell ref="J20:M20"/>
    <mergeCell ref="N20:P20"/>
    <mergeCell ref="C21:D21"/>
    <mergeCell ref="E21:H21"/>
    <mergeCell ref="J21:M21"/>
    <mergeCell ref="C22:D22"/>
    <mergeCell ref="E22:H22"/>
    <mergeCell ref="J22:M22"/>
    <mergeCell ref="C23:D23"/>
    <mergeCell ref="E23:H23"/>
    <mergeCell ref="J23:M23"/>
    <mergeCell ref="C24:D24"/>
    <mergeCell ref="E24:H24"/>
    <mergeCell ref="J24:M24"/>
    <mergeCell ref="C25:D25"/>
    <mergeCell ref="E25:H25"/>
    <mergeCell ref="J25:M25"/>
    <mergeCell ref="C26:D26"/>
    <mergeCell ref="E26:H26"/>
    <mergeCell ref="J26:M26"/>
    <mergeCell ref="C27:D27"/>
    <mergeCell ref="E27:H27"/>
    <mergeCell ref="J27:M27"/>
    <mergeCell ref="C28:D28"/>
    <mergeCell ref="E28:H28"/>
    <mergeCell ref="J28:M28"/>
    <mergeCell ref="C29:D29"/>
    <mergeCell ref="E29:H29"/>
    <mergeCell ref="J29:M29"/>
    <mergeCell ref="C30:D30"/>
    <mergeCell ref="E30:H30"/>
    <mergeCell ref="J30:M30"/>
    <mergeCell ref="C31:D31"/>
    <mergeCell ref="E31:H31"/>
    <mergeCell ref="J31:M31"/>
    <mergeCell ref="C32:D32"/>
    <mergeCell ref="E32:H32"/>
    <mergeCell ref="J32:M32"/>
    <mergeCell ref="C33:D33"/>
    <mergeCell ref="E33:H33"/>
    <mergeCell ref="J33:M33"/>
    <mergeCell ref="C34:D34"/>
    <mergeCell ref="E34:H34"/>
    <mergeCell ref="J34:M34"/>
    <mergeCell ref="C35:D35"/>
    <mergeCell ref="E35:H35"/>
    <mergeCell ref="J35:M35"/>
    <mergeCell ref="C36:D36"/>
    <mergeCell ref="E36:H36"/>
    <mergeCell ref="J36:M36"/>
    <mergeCell ref="C37:D37"/>
    <mergeCell ref="E37:H37"/>
    <mergeCell ref="J37:M37"/>
    <mergeCell ref="C38:D38"/>
    <mergeCell ref="E38:H38"/>
    <mergeCell ref="J38:M38"/>
    <mergeCell ref="C39:D39"/>
    <mergeCell ref="E39:H39"/>
    <mergeCell ref="J39:M39"/>
    <mergeCell ref="C40:D40"/>
    <mergeCell ref="E40:H40"/>
    <mergeCell ref="J40:M40"/>
    <mergeCell ref="C41:D41"/>
    <mergeCell ref="E41:H41"/>
    <mergeCell ref="J41:M41"/>
    <mergeCell ref="C42:D42"/>
    <mergeCell ref="E42:H42"/>
    <mergeCell ref="J42:M42"/>
    <mergeCell ref="C43:D43"/>
    <mergeCell ref="E43:H43"/>
    <mergeCell ref="J43:M43"/>
    <mergeCell ref="C44:D44"/>
    <mergeCell ref="E44:H44"/>
    <mergeCell ref="J44:M44"/>
    <mergeCell ref="C45:D45"/>
    <mergeCell ref="E45:H45"/>
    <mergeCell ref="J45:M45"/>
    <mergeCell ref="C46:D46"/>
    <mergeCell ref="E46:H46"/>
    <mergeCell ref="J46:M46"/>
    <mergeCell ref="C47:D47"/>
    <mergeCell ref="E47:H47"/>
    <mergeCell ref="J47:M47"/>
    <mergeCell ref="C48:D48"/>
    <mergeCell ref="E48:H48"/>
    <mergeCell ref="J48:M48"/>
    <mergeCell ref="A50:B50"/>
    <mergeCell ref="A51:B51"/>
  </mergeCells>
  <conditionalFormatting sqref="E9:AB16">
    <cfRule type="cellIs" priority="1" dxfId="0" operator="equal" stopIfTrue="1">
      <formula>0</formula>
    </cfRule>
  </conditionalFormatting>
  <printOptions/>
  <pageMargins left="0.43333333333333335" right="0" top="0.15763888888888888" bottom="0.15763888888888888" header="0.5118055555555555" footer="0.5118055555555555"/>
  <pageSetup cellComments="atEnd" horizontalDpi="300" verticalDpi="300" orientation="portrait" paperSize="9" scale="7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73"/>
  <sheetViews>
    <sheetView zoomScale="70" zoomScaleNormal="70" workbookViewId="0" topLeftCell="A13">
      <selection activeCell="AH17" sqref="AH17"/>
    </sheetView>
  </sheetViews>
  <sheetFormatPr defaultColWidth="9.140625" defaultRowHeight="12.75"/>
  <cols>
    <col min="1" max="1" width="3.57421875" style="1" customWidth="1"/>
    <col min="2" max="2" width="7.00390625" style="1" customWidth="1"/>
    <col min="3" max="3" width="15.57421875" style="1" customWidth="1"/>
    <col min="4" max="4" width="5.421875" style="1" customWidth="1"/>
    <col min="5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7" width="4.7109375" style="1" customWidth="1"/>
    <col min="18" max="18" width="1.7109375" style="1" customWidth="1"/>
    <col min="19" max="20" width="4.7109375" style="1" customWidth="1"/>
    <col min="21" max="21" width="1.7109375" style="1" customWidth="1"/>
    <col min="22" max="23" width="4.7109375" style="1" customWidth="1"/>
    <col min="24" max="24" width="1.7109375" style="1" customWidth="1"/>
    <col min="25" max="26" width="4.7109375" style="1" customWidth="1"/>
    <col min="27" max="27" width="1.7109375" style="1" customWidth="1"/>
    <col min="28" max="28" width="4.7109375" style="1" customWidth="1"/>
    <col min="29" max="29" width="5.57421875" style="1" customWidth="1"/>
    <col min="30" max="30" width="1.7109375" style="1" customWidth="1"/>
    <col min="31" max="31" width="5.57421875" style="1" customWidth="1"/>
    <col min="32" max="34" width="9.140625" style="1" customWidth="1"/>
    <col min="35" max="35" width="6.00390625" style="2" customWidth="1"/>
    <col min="36" max="36" width="5.00390625" style="1" customWidth="1"/>
    <col min="37" max="37" width="9.140625" style="3" customWidth="1"/>
    <col min="38" max="39" width="9.140625" style="4" customWidth="1"/>
    <col min="40" max="16384" width="9.140625" style="1" customWidth="1"/>
  </cols>
  <sheetData>
    <row r="1" spans="1:39" s="7" customFormat="1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I1" s="6"/>
      <c r="AK1" s="8"/>
      <c r="AL1" s="9"/>
      <c r="AM1" s="9"/>
    </row>
    <row r="2" spans="1:39" s="7" customFormat="1" ht="42.7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I2" s="6"/>
      <c r="AK2" s="8"/>
      <c r="AL2" s="9"/>
      <c r="AM2" s="9"/>
    </row>
    <row r="3" spans="1:39" s="13" customFormat="1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I3" s="12"/>
      <c r="AK3" s="14"/>
      <c r="AL3" s="15"/>
      <c r="AM3" s="15"/>
    </row>
    <row r="4" spans="1:39" s="7" customFormat="1" ht="12.7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87"/>
      <c r="AI4" s="6"/>
      <c r="AK4" s="8"/>
      <c r="AL4" s="9"/>
      <c r="AM4" s="9"/>
    </row>
    <row r="5" spans="3:39" s="7" customFormat="1" ht="4.5" customHeight="1">
      <c r="C5" s="17"/>
      <c r="D5" s="18"/>
      <c r="AC5" s="19"/>
      <c r="AD5" s="20"/>
      <c r="AE5" s="20"/>
      <c r="AF5" s="20"/>
      <c r="AG5" s="20"/>
      <c r="AI5" s="6"/>
      <c r="AK5" s="8"/>
      <c r="AL5" s="9"/>
      <c r="AM5" s="9"/>
    </row>
    <row r="6" spans="1:39" s="7" customFormat="1" ht="12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I6" s="6"/>
      <c r="AK6" s="8"/>
      <c r="AL6" s="9"/>
      <c r="AM6" s="9"/>
    </row>
    <row r="7" spans="2:39" s="7" customFormat="1" ht="56.25" customHeight="1">
      <c r="B7" s="88"/>
      <c r="C7" s="51"/>
      <c r="D7" s="17"/>
      <c r="H7" s="51"/>
      <c r="AC7" s="17"/>
      <c r="AI7" s="6"/>
      <c r="AK7" s="8"/>
      <c r="AL7" s="9"/>
      <c r="AM7" s="9"/>
    </row>
    <row r="8" spans="1:39" s="7" customFormat="1" ht="45.75" customHeight="1">
      <c r="A8" s="22"/>
      <c r="B8" s="23" t="s">
        <v>5</v>
      </c>
      <c r="C8" s="23"/>
      <c r="D8" s="24" t="s">
        <v>27</v>
      </c>
      <c r="E8" s="25" t="str">
        <f>B9</f>
        <v>1A</v>
      </c>
      <c r="F8" s="25"/>
      <c r="G8" s="25"/>
      <c r="H8" s="26" t="str">
        <f>B10</f>
        <v>2B</v>
      </c>
      <c r="I8" s="26"/>
      <c r="J8" s="26"/>
      <c r="K8" s="26" t="str">
        <f>B11</f>
        <v>3C</v>
      </c>
      <c r="L8" s="26"/>
      <c r="M8" s="26"/>
      <c r="N8" s="27" t="str">
        <f>B12</f>
        <v>4D</v>
      </c>
      <c r="O8" s="27"/>
      <c r="P8" s="27"/>
      <c r="Q8" s="26" t="str">
        <f>B13</f>
        <v>5E</v>
      </c>
      <c r="R8" s="26"/>
      <c r="S8" s="26"/>
      <c r="T8" s="26" t="str">
        <f>B14</f>
        <v>6F</v>
      </c>
      <c r="U8" s="26"/>
      <c r="V8" s="26"/>
      <c r="W8" s="26" t="str">
        <f>B15</f>
        <v>7G</v>
      </c>
      <c r="X8" s="26"/>
      <c r="Y8" s="26"/>
      <c r="Z8" s="136" t="str">
        <f>B16</f>
        <v>8H</v>
      </c>
      <c r="AA8" s="136"/>
      <c r="AB8" s="136"/>
      <c r="AC8" s="28" t="s">
        <v>7</v>
      </c>
      <c r="AD8" s="28"/>
      <c r="AE8" s="28"/>
      <c r="AF8" s="22" t="s">
        <v>8</v>
      </c>
      <c r="AG8" s="28" t="s">
        <v>9</v>
      </c>
      <c r="AI8" s="6"/>
      <c r="AK8" s="8"/>
      <c r="AL8" s="29"/>
      <c r="AM8" s="30"/>
    </row>
    <row r="9" spans="1:39" s="7" customFormat="1" ht="27.75" customHeight="1">
      <c r="A9" s="89">
        <v>1</v>
      </c>
      <c r="B9" s="90" t="s">
        <v>49</v>
      </c>
      <c r="C9" s="90"/>
      <c r="D9" s="91"/>
      <c r="E9" s="264"/>
      <c r="F9" s="264"/>
      <c r="G9" s="264"/>
      <c r="H9" s="265">
        <f>N34</f>
        <v>1</v>
      </c>
      <c r="I9" s="266" t="s">
        <v>12</v>
      </c>
      <c r="J9" s="267">
        <f>P34</f>
        <v>2</v>
      </c>
      <c r="K9" s="265">
        <f>AC27</f>
        <v>1</v>
      </c>
      <c r="L9" s="266" t="s">
        <v>12</v>
      </c>
      <c r="M9" s="267">
        <f>AE27</f>
        <v>3</v>
      </c>
      <c r="N9" s="265">
        <f>AE22</f>
        <v>1</v>
      </c>
      <c r="O9" s="266" t="s">
        <v>12</v>
      </c>
      <c r="P9" s="267">
        <f>AC22</f>
        <v>4</v>
      </c>
      <c r="Q9" s="265">
        <f>AE31</f>
        <v>1</v>
      </c>
      <c r="R9" s="266" t="s">
        <v>12</v>
      </c>
      <c r="S9" s="267">
        <f>AC31</f>
        <v>5</v>
      </c>
      <c r="T9" s="265">
        <f>N29</f>
        <v>1</v>
      </c>
      <c r="U9" s="266" t="s">
        <v>12</v>
      </c>
      <c r="V9" s="267">
        <f>P29</f>
        <v>6</v>
      </c>
      <c r="W9" s="265">
        <f>P26</f>
        <v>1</v>
      </c>
      <c r="X9" s="266" t="s">
        <v>12</v>
      </c>
      <c r="Y9" s="267">
        <f>N26</f>
        <v>7</v>
      </c>
      <c r="Z9" s="268">
        <f>AC24</f>
        <v>1</v>
      </c>
      <c r="AA9" s="266" t="s">
        <v>12</v>
      </c>
      <c r="AB9" s="269">
        <f>AE24</f>
        <v>8</v>
      </c>
      <c r="AC9" s="270">
        <f>E9+H9+K9+N9+Q9+T9+W9+Z9</f>
        <v>7</v>
      </c>
      <c r="AD9" s="271" t="s">
        <v>12</v>
      </c>
      <c r="AE9" s="272">
        <f>G9+J9+M9+P9+S9+V9+Y9+AB9</f>
        <v>35</v>
      </c>
      <c r="AF9" s="100">
        <f>IF(H9&gt;J9,2,IF(H9&lt;J9,0,IF(H9=J9,1)))+IF(K9&gt;M9,2,IF(K9&lt;M9,0,IF(K9=M9,1)))+IF(N9&gt;P9,2,IF(N9&lt;P9,0,IF(N9=P9,1)))+IF(Q9&gt;S9,2,IF(Q9&lt;S9,0,IF(Q9=S9,1)))+IF(T9&gt;V9,2,IF(T9&lt;V9,0,IF(T9=V9,1)))+IF(W9&gt;Y9,2,IF(W9&lt;Y9,0,IF(W9=Y9,1)))+IF(Z9&gt;AB9,2,IF(Z9&lt;AB9,0,IF(Z9=AB9,1)))</f>
        <v>0</v>
      </c>
      <c r="AG9" s="273"/>
      <c r="AH9" s="102"/>
      <c r="AI9" s="39">
        <f>AC9-AE9</f>
        <v>-28</v>
      </c>
      <c r="AK9" s="8"/>
      <c r="AL9" s="9"/>
      <c r="AM9" s="9"/>
    </row>
    <row r="10" spans="1:39" s="7" customFormat="1" ht="27.75" customHeight="1">
      <c r="A10" s="89">
        <v>2</v>
      </c>
      <c r="B10" s="103" t="s">
        <v>50</v>
      </c>
      <c r="C10" s="103"/>
      <c r="D10" s="91"/>
      <c r="E10" s="274">
        <f>P34</f>
        <v>2</v>
      </c>
      <c r="F10" s="275" t="s">
        <v>12</v>
      </c>
      <c r="G10" s="276">
        <f>N34</f>
        <v>1</v>
      </c>
      <c r="H10" s="277"/>
      <c r="I10" s="277"/>
      <c r="J10" s="277"/>
      <c r="K10" s="278">
        <f>AC32</f>
        <v>2</v>
      </c>
      <c r="L10" s="275" t="s">
        <v>12</v>
      </c>
      <c r="M10" s="276">
        <f>AE32</f>
        <v>3</v>
      </c>
      <c r="N10" s="278">
        <f>AE25</f>
        <v>2</v>
      </c>
      <c r="O10" s="275" t="s">
        <v>12</v>
      </c>
      <c r="P10" s="276">
        <f>AC25</f>
        <v>4</v>
      </c>
      <c r="Q10" s="278">
        <f>AC21</f>
        <v>2</v>
      </c>
      <c r="R10" s="275" t="s">
        <v>12</v>
      </c>
      <c r="S10" s="276">
        <f>AE21</f>
        <v>5</v>
      </c>
      <c r="T10" s="278">
        <f>P23</f>
        <v>2</v>
      </c>
      <c r="U10" s="275" t="s">
        <v>12</v>
      </c>
      <c r="V10" s="276">
        <f>N23</f>
        <v>6</v>
      </c>
      <c r="W10" s="278">
        <f>AE30</f>
        <v>2</v>
      </c>
      <c r="X10" s="275" t="s">
        <v>12</v>
      </c>
      <c r="Y10" s="276">
        <f>AC30</f>
        <v>7</v>
      </c>
      <c r="Z10" s="279">
        <f>N28</f>
        <v>2</v>
      </c>
      <c r="AA10" s="275" t="s">
        <v>12</v>
      </c>
      <c r="AB10" s="280">
        <f>P28</f>
        <v>8</v>
      </c>
      <c r="AC10" s="281">
        <f>E10+H10+K10+N10+Q10+T10+W10+Z10</f>
        <v>14</v>
      </c>
      <c r="AD10" s="282" t="s">
        <v>12</v>
      </c>
      <c r="AE10" s="283">
        <f>G10+J10+M10+P10+S10+V10+Y10+AB10</f>
        <v>34</v>
      </c>
      <c r="AF10" s="100">
        <f>IF(E10&gt;G10,2,IF(E10&lt;G10,0,IF(E10=G10,1)))+IF(K10&gt;M10,2,IF(K10&lt;M10,0,IF(K10=M10,1)))+IF(N10&gt;P10,2,IF(N10&lt;P10,0,IF(N10=P10,1)))+IF(Q10&gt;S10,2,IF(Q10&lt;S10,0,IF(Q10=S10,1)))+IF(T10&gt;V10,2,IF(T10&lt;V10,0,IF(T10=V10,1)))+IF(W10&gt;Y10,2,IF(W10&lt;Y10,0,IF(W10=Y10,1)))+IF(Z10&gt;AB10,2,IF(Z10&lt;AB10,0,IF(Z10=AB10,1)))</f>
        <v>2</v>
      </c>
      <c r="AG10" s="273"/>
      <c r="AH10" s="102"/>
      <c r="AI10" s="39">
        <f>AC10-AE10</f>
        <v>-20</v>
      </c>
      <c r="AK10" s="8"/>
      <c r="AL10" s="9"/>
      <c r="AM10" s="9"/>
    </row>
    <row r="11" spans="1:39" s="7" customFormat="1" ht="27.75" customHeight="1">
      <c r="A11" s="89">
        <v>3</v>
      </c>
      <c r="B11" s="103" t="s">
        <v>51</v>
      </c>
      <c r="C11" s="103"/>
      <c r="D11" s="91"/>
      <c r="E11" s="274">
        <f>AE27</f>
        <v>3</v>
      </c>
      <c r="F11" s="275" t="s">
        <v>12</v>
      </c>
      <c r="G11" s="276">
        <f>AC27</f>
        <v>1</v>
      </c>
      <c r="H11" s="278">
        <f>AE32</f>
        <v>3</v>
      </c>
      <c r="I11" s="275" t="s">
        <v>12</v>
      </c>
      <c r="J11" s="276">
        <f>AC32</f>
        <v>2</v>
      </c>
      <c r="K11" s="284"/>
      <c r="L11" s="284"/>
      <c r="M11" s="284"/>
      <c r="N11" s="278">
        <f>AC34</f>
        <v>3</v>
      </c>
      <c r="O11" s="275" t="s">
        <v>12</v>
      </c>
      <c r="P11" s="276">
        <f>AE34</f>
        <v>4</v>
      </c>
      <c r="Q11" s="278">
        <f>N30</f>
        <v>3</v>
      </c>
      <c r="R11" s="275" t="s">
        <v>12</v>
      </c>
      <c r="S11" s="276">
        <f>P30</f>
        <v>5</v>
      </c>
      <c r="T11" s="278">
        <f>N25</f>
        <v>3</v>
      </c>
      <c r="U11" s="275" t="s">
        <v>12</v>
      </c>
      <c r="V11" s="276">
        <f>P25</f>
        <v>6</v>
      </c>
      <c r="W11" s="278">
        <f>AC23</f>
        <v>3</v>
      </c>
      <c r="X11" s="275" t="s">
        <v>12</v>
      </c>
      <c r="Y11" s="276">
        <f>AE23</f>
        <v>7</v>
      </c>
      <c r="Z11" s="279">
        <f>P22</f>
        <v>3</v>
      </c>
      <c r="AA11" s="275" t="s">
        <v>12</v>
      </c>
      <c r="AB11" s="280">
        <f>N22</f>
        <v>8</v>
      </c>
      <c r="AC11" s="281">
        <f>E11+H11+K11+N11+Q11+T11+W11+Z11</f>
        <v>21</v>
      </c>
      <c r="AD11" s="282" t="s">
        <v>12</v>
      </c>
      <c r="AE11" s="283">
        <f>G11+J11+M11+P11+S11+V11+Y11+AB11</f>
        <v>33</v>
      </c>
      <c r="AF11" s="100">
        <f>IF(E11&gt;G11,2,IF(E11&lt;G11,0,IF(E11=G11,1)))+IF(H11&gt;J11,2,IF(H11&lt;J11,0,IF(H11=J11,1)))+IF(N11&gt;P11,2,IF(N11&lt;P11,0,IF(N11=P11,1)))+IF(Q11&gt;S11,2,IF(Q11&lt;S11,0,IF(Q11=S11,1)))+IF(T11&gt;V11,2,IF(T11&lt;V11,0,IF(T11=V11,1)))+IF(W11&gt;Y11,2,IF(W11&lt;Y11,0,IF(W11=Y11,1)))+IF(Z11&gt;AB11,2,IF(Z11&lt;AB11,0,IF(Z11=AB11,1)))</f>
        <v>4</v>
      </c>
      <c r="AG11" s="273"/>
      <c r="AH11" s="102"/>
      <c r="AI11" s="39">
        <f>AC11-AE11</f>
        <v>-12</v>
      </c>
      <c r="AK11" s="8"/>
      <c r="AL11" s="9"/>
      <c r="AM11" s="9"/>
    </row>
    <row r="12" spans="1:39" s="7" customFormat="1" ht="27.75" customHeight="1">
      <c r="A12" s="89">
        <v>4</v>
      </c>
      <c r="B12" s="111" t="s">
        <v>52</v>
      </c>
      <c r="C12" s="111"/>
      <c r="D12" s="91"/>
      <c r="E12" s="274">
        <f>AC22</f>
        <v>4</v>
      </c>
      <c r="F12" s="275" t="s">
        <v>12</v>
      </c>
      <c r="G12" s="276">
        <f>AE22</f>
        <v>1</v>
      </c>
      <c r="H12" s="278">
        <f>AC25</f>
        <v>4</v>
      </c>
      <c r="I12" s="275" t="s">
        <v>12</v>
      </c>
      <c r="J12" s="276">
        <f>AE25</f>
        <v>2</v>
      </c>
      <c r="K12" s="278">
        <f>AE34</f>
        <v>4</v>
      </c>
      <c r="L12" s="275" t="s">
        <v>12</v>
      </c>
      <c r="M12" s="276">
        <f>AC34</f>
        <v>3</v>
      </c>
      <c r="N12" s="284"/>
      <c r="O12" s="284"/>
      <c r="P12" s="284"/>
      <c r="Q12" s="278">
        <f>P24</f>
        <v>4</v>
      </c>
      <c r="R12" s="275" t="s">
        <v>12</v>
      </c>
      <c r="S12" s="276">
        <f>N24</f>
        <v>5</v>
      </c>
      <c r="T12" s="278">
        <f>P27</f>
        <v>4</v>
      </c>
      <c r="U12" s="275" t="s">
        <v>12</v>
      </c>
      <c r="V12" s="276">
        <f>N27</f>
        <v>6</v>
      </c>
      <c r="W12" s="278">
        <f>N32</f>
        <v>4</v>
      </c>
      <c r="X12" s="275" t="s">
        <v>12</v>
      </c>
      <c r="Y12" s="276">
        <f>P32</f>
        <v>7</v>
      </c>
      <c r="Z12" s="279">
        <f>AE29</f>
        <v>4</v>
      </c>
      <c r="AA12" s="275" t="s">
        <v>12</v>
      </c>
      <c r="AB12" s="280">
        <f>AC29</f>
        <v>8</v>
      </c>
      <c r="AC12" s="281">
        <f>E12+H12+K12+N12+Q12+T12+W12+Z12</f>
        <v>28</v>
      </c>
      <c r="AD12" s="282" t="s">
        <v>12</v>
      </c>
      <c r="AE12" s="283">
        <f>G12+J12+M12+P12+S12+V12+Y12+AB12</f>
        <v>32</v>
      </c>
      <c r="AF12" s="100">
        <f>IF(E12&gt;G12,2,IF(E12&lt;G12,0,IF(E12=G12,1)))+IF(H12&gt;J12,2,IF(H12&lt;J12,0,IF(H12=J12,1)))+IF(K12&gt;M12,2,IF(K12&lt;M12,0,IF(K12=M12,1)))+IF(Q12&gt;S12,2,IF(Q12&lt;S12,0,IF(Q12=S12,1)))+IF(T12&gt;V12,2,IF(T12&lt;V12,0,IF(T12=V12,1)))+IF(W12&gt;Y12,2,IF(W12&lt;Y12,0,IF(W12=Y12,1)))+IF(Z12&gt;AB12,2,IF(Z12&lt;AB12,0,IF(Z12=AB12,1)))</f>
        <v>6</v>
      </c>
      <c r="AG12" s="273"/>
      <c r="AH12" s="102"/>
      <c r="AI12" s="39">
        <f>AC12-AE12</f>
        <v>-4</v>
      </c>
      <c r="AK12" s="8"/>
      <c r="AL12" s="9"/>
      <c r="AM12" s="9"/>
    </row>
    <row r="13" spans="1:39" s="7" customFormat="1" ht="27.75" customHeight="1">
      <c r="A13" s="89">
        <v>5</v>
      </c>
      <c r="B13" s="111" t="s">
        <v>53</v>
      </c>
      <c r="C13" s="111"/>
      <c r="D13" s="91"/>
      <c r="E13" s="274">
        <f>AC31</f>
        <v>5</v>
      </c>
      <c r="F13" s="275" t="s">
        <v>12</v>
      </c>
      <c r="G13" s="276">
        <f>AE31</f>
        <v>1</v>
      </c>
      <c r="H13" s="278">
        <f>AE21</f>
        <v>5</v>
      </c>
      <c r="I13" s="275" t="s">
        <v>12</v>
      </c>
      <c r="J13" s="276">
        <f>AC21</f>
        <v>2</v>
      </c>
      <c r="K13" s="278">
        <f>P30</f>
        <v>5</v>
      </c>
      <c r="L13" s="275" t="s">
        <v>12</v>
      </c>
      <c r="M13" s="276">
        <f>N30</f>
        <v>3</v>
      </c>
      <c r="N13" s="278">
        <f>N24</f>
        <v>5</v>
      </c>
      <c r="O13" s="275" t="s">
        <v>12</v>
      </c>
      <c r="P13" s="276">
        <f>P24</f>
        <v>4</v>
      </c>
      <c r="Q13" s="277"/>
      <c r="R13" s="277"/>
      <c r="S13" s="277"/>
      <c r="T13" s="278">
        <f>N33</f>
        <v>5</v>
      </c>
      <c r="U13" s="275" t="s">
        <v>12</v>
      </c>
      <c r="V13" s="276">
        <f>P33</f>
        <v>6</v>
      </c>
      <c r="W13" s="278">
        <f>AC28</f>
        <v>5</v>
      </c>
      <c r="X13" s="275" t="s">
        <v>12</v>
      </c>
      <c r="Y13" s="276">
        <f>AE28</f>
        <v>7</v>
      </c>
      <c r="Z13" s="279">
        <f>AE26</f>
        <v>5</v>
      </c>
      <c r="AA13" s="275" t="s">
        <v>12</v>
      </c>
      <c r="AB13" s="280">
        <f>AC26</f>
        <v>8</v>
      </c>
      <c r="AC13" s="281">
        <f>E13+H13+K13+N13+Q13+T13+W13+Z13</f>
        <v>35</v>
      </c>
      <c r="AD13" s="282" t="s">
        <v>12</v>
      </c>
      <c r="AE13" s="283">
        <f>G13+J13+M13+P13+S13+V13+Y13+AB13</f>
        <v>31</v>
      </c>
      <c r="AF13" s="100">
        <f>IF(E13&gt;G13,2,IF(E13&lt;G13,0,IF(E13=G13,1)))+IF(H13&gt;J13,2,IF(H13&lt;J13,0,IF(H13=J13,1)))+IF(K13&gt;M13,2,IF(K13&lt;M13,0,IF(K13=M13,1)))+IF(N13&gt;P13,2,IF(N13&lt;P13,0,IF(N13=P13,1)))+IF(T13&gt;V13,2,IF(T13&lt;V13,0,IF(T13=V13,1)))+IF(W13&gt;Y13,2,IF(W13&lt;Y13,0,IF(W13=Y13,1)))+IF(Z13&gt;AB13,2,IF(Z13&lt;AB13,0,IF(Z13=AB13,1)))</f>
        <v>8</v>
      </c>
      <c r="AG13" s="273"/>
      <c r="AH13" s="102"/>
      <c r="AI13" s="39">
        <f>AC13-AE13</f>
        <v>4</v>
      </c>
      <c r="AK13" s="8"/>
      <c r="AL13" s="9"/>
      <c r="AM13" s="9"/>
    </row>
    <row r="14" spans="1:39" s="7" customFormat="1" ht="27.75" customHeight="1">
      <c r="A14" s="89">
        <v>6</v>
      </c>
      <c r="B14" s="111" t="s">
        <v>54</v>
      </c>
      <c r="C14" s="111"/>
      <c r="D14" s="91"/>
      <c r="E14" s="274">
        <f>P29</f>
        <v>6</v>
      </c>
      <c r="F14" s="275" t="s">
        <v>12</v>
      </c>
      <c r="G14" s="276">
        <f>N29</f>
        <v>1</v>
      </c>
      <c r="H14" s="278">
        <f>N23</f>
        <v>6</v>
      </c>
      <c r="I14" s="275" t="s">
        <v>12</v>
      </c>
      <c r="J14" s="276">
        <f>P23</f>
        <v>2</v>
      </c>
      <c r="K14" s="278">
        <f>P25</f>
        <v>6</v>
      </c>
      <c r="L14" s="275" t="s">
        <v>12</v>
      </c>
      <c r="M14" s="276">
        <f>N25</f>
        <v>3</v>
      </c>
      <c r="N14" s="278">
        <f>N27</f>
        <v>6</v>
      </c>
      <c r="O14" s="275" t="s">
        <v>12</v>
      </c>
      <c r="P14" s="276">
        <f>P27</f>
        <v>4</v>
      </c>
      <c r="Q14" s="278">
        <f>P33</f>
        <v>6</v>
      </c>
      <c r="R14" s="275" t="s">
        <v>12</v>
      </c>
      <c r="S14" s="276">
        <f>N33</f>
        <v>5</v>
      </c>
      <c r="T14" s="285"/>
      <c r="U14" s="285"/>
      <c r="V14" s="285"/>
      <c r="W14" s="278">
        <f>P21</f>
        <v>6</v>
      </c>
      <c r="X14" s="275" t="s">
        <v>12</v>
      </c>
      <c r="Y14" s="276">
        <f>N21</f>
        <v>7</v>
      </c>
      <c r="Z14" s="279">
        <f>N31</f>
        <v>6</v>
      </c>
      <c r="AA14" s="275" t="s">
        <v>12</v>
      </c>
      <c r="AB14" s="280">
        <f>P31</f>
        <v>8</v>
      </c>
      <c r="AC14" s="281">
        <f>E14+H14+K14+N14+Q14+T14+W14+Z14</f>
        <v>42</v>
      </c>
      <c r="AD14" s="282" t="s">
        <v>12</v>
      </c>
      <c r="AE14" s="283">
        <f>G14+J14+M14+P14+S14+V14+Y14+AB14</f>
        <v>30</v>
      </c>
      <c r="AF14" s="100">
        <f>IF(E14&gt;G14,2,IF(E14&lt;G14,0,IF(E14=G14,1)))+IF(H14&gt;J14,2,IF(H14&lt;J14,0,IF(H14=J14,1)))+IF(K14&gt;M14,2,IF(K14&lt;M14,0,IF(K14=M14,1)))+IF(N14&gt;P14,2,IF(N14&lt;P14,0,IF(N14=P14,1)))+IF(Q14&gt;S14,2,IF(Q14&lt;S14,0,IF(Q14=S14,1)))+IF(W14&gt;Y14,2,IF(W14&lt;Y14,0,IF(W14=Y14,1)))+IF(Z14&gt;AB14,2,IF(Z14&lt;AB14,0,IF(Z14=AB14,1)))</f>
        <v>10</v>
      </c>
      <c r="AG14" s="273"/>
      <c r="AH14" s="102"/>
      <c r="AI14" s="39">
        <f>AC14-AE14</f>
        <v>12</v>
      </c>
      <c r="AK14" s="8"/>
      <c r="AL14" s="9"/>
      <c r="AM14" s="9"/>
    </row>
    <row r="15" spans="1:39" s="7" customFormat="1" ht="27.75" customHeight="1">
      <c r="A15" s="89">
        <v>7</v>
      </c>
      <c r="B15" s="111" t="s">
        <v>55</v>
      </c>
      <c r="C15" s="111"/>
      <c r="D15" s="91"/>
      <c r="E15" s="274">
        <f>N26</f>
        <v>7</v>
      </c>
      <c r="F15" s="275" t="s">
        <v>12</v>
      </c>
      <c r="G15" s="276">
        <f>P26</f>
        <v>1</v>
      </c>
      <c r="H15" s="278">
        <f>AC30</f>
        <v>7</v>
      </c>
      <c r="I15" s="275" t="s">
        <v>12</v>
      </c>
      <c r="J15" s="276">
        <f>AE30</f>
        <v>2</v>
      </c>
      <c r="K15" s="278">
        <f>AE23</f>
        <v>7</v>
      </c>
      <c r="L15" s="275" t="s">
        <v>12</v>
      </c>
      <c r="M15" s="276">
        <f>AC23</f>
        <v>3</v>
      </c>
      <c r="N15" s="278">
        <f>P32</f>
        <v>7</v>
      </c>
      <c r="O15" s="275" t="s">
        <v>12</v>
      </c>
      <c r="P15" s="276">
        <f>N32</f>
        <v>4</v>
      </c>
      <c r="Q15" s="278">
        <f>AE28</f>
        <v>7</v>
      </c>
      <c r="R15" s="275" t="s">
        <v>12</v>
      </c>
      <c r="S15" s="276">
        <f>AC28</f>
        <v>5</v>
      </c>
      <c r="T15" s="278">
        <f>N21</f>
        <v>7</v>
      </c>
      <c r="U15" s="275" t="s">
        <v>12</v>
      </c>
      <c r="V15" s="276">
        <f>P21</f>
        <v>6</v>
      </c>
      <c r="W15" s="285"/>
      <c r="X15" s="285"/>
      <c r="Y15" s="285"/>
      <c r="Z15" s="279">
        <f>AC33</f>
        <v>7</v>
      </c>
      <c r="AA15" s="275" t="s">
        <v>12</v>
      </c>
      <c r="AB15" s="280">
        <f>AE33</f>
        <v>8</v>
      </c>
      <c r="AC15" s="281">
        <f>E15+H15+K15+N15+Q15+T15+W15+Z15</f>
        <v>49</v>
      </c>
      <c r="AD15" s="282" t="s">
        <v>12</v>
      </c>
      <c r="AE15" s="283">
        <f>G15+J15+M15+P15+S15+V15+Y15+AB15</f>
        <v>29</v>
      </c>
      <c r="AF15" s="100">
        <f>IF(E15&gt;G15,2,IF(E15&lt;G15,0,IF(E15=G15,1)))+IF(H15&gt;J15,2,IF(H15&lt;J15,0,IF(H15=J15,1)))+IF(K15&gt;M15,2,IF(K15&lt;M15,0,IF(K15=M15,1)))+IF(N15&gt;P15,2,IF(N15&lt;P15,0,IF(N15=P15,1)))+IF(Q15&gt;S15,2,IF(Q15&lt;S15,0,IF(Q15=S15,1)))+IF(T15&gt;V15,2,IF(T15&lt;V15,0,IF(T15=V15,1)))+IF(Z15&gt;AB15,2,IF(Z15&lt;AB15,0,IF(Z15=AB15,1)))</f>
        <v>12</v>
      </c>
      <c r="AG15" s="273"/>
      <c r="AH15" s="102"/>
      <c r="AI15" s="39">
        <f>AC15-AE15</f>
        <v>20</v>
      </c>
      <c r="AK15" s="8"/>
      <c r="AL15" s="9"/>
      <c r="AM15" s="9"/>
    </row>
    <row r="16" spans="1:39" s="7" customFormat="1" ht="27.75" customHeight="1">
      <c r="A16" s="148">
        <v>8</v>
      </c>
      <c r="B16" s="149" t="s">
        <v>56</v>
      </c>
      <c r="C16" s="149"/>
      <c r="D16" s="150"/>
      <c r="E16" s="286">
        <f>AE24</f>
        <v>8</v>
      </c>
      <c r="F16" s="287" t="s">
        <v>12</v>
      </c>
      <c r="G16" s="288">
        <f>AC24</f>
        <v>1</v>
      </c>
      <c r="H16" s="289">
        <f>P28</f>
        <v>8</v>
      </c>
      <c r="I16" s="287" t="s">
        <v>12</v>
      </c>
      <c r="J16" s="288">
        <f>N28</f>
        <v>2</v>
      </c>
      <c r="K16" s="289">
        <f>N22</f>
        <v>8</v>
      </c>
      <c r="L16" s="287" t="s">
        <v>12</v>
      </c>
      <c r="M16" s="288">
        <f>P22</f>
        <v>3</v>
      </c>
      <c r="N16" s="289">
        <f>AC29</f>
        <v>8</v>
      </c>
      <c r="O16" s="287" t="s">
        <v>12</v>
      </c>
      <c r="P16" s="288">
        <f>AE29</f>
        <v>4</v>
      </c>
      <c r="Q16" s="289">
        <f>AC26</f>
        <v>8</v>
      </c>
      <c r="R16" s="287" t="s">
        <v>12</v>
      </c>
      <c r="S16" s="288">
        <f>AE26</f>
        <v>5</v>
      </c>
      <c r="T16" s="289">
        <f>P31</f>
        <v>8</v>
      </c>
      <c r="U16" s="287" t="s">
        <v>12</v>
      </c>
      <c r="V16" s="288">
        <f>N31</f>
        <v>6</v>
      </c>
      <c r="W16" s="289">
        <f>AE33</f>
        <v>8</v>
      </c>
      <c r="X16" s="287" t="s">
        <v>12</v>
      </c>
      <c r="Y16" s="288">
        <f>AC33</f>
        <v>7</v>
      </c>
      <c r="Z16" s="290"/>
      <c r="AA16" s="290"/>
      <c r="AB16" s="290"/>
      <c r="AC16" s="291">
        <f>E16+H16+K16+N16+Q16+T16+W16+Z16</f>
        <v>56</v>
      </c>
      <c r="AD16" s="292" t="s">
        <v>12</v>
      </c>
      <c r="AE16" s="293">
        <f>G16+J16+M16+P16+S16+V16+Y16+AB16</f>
        <v>28</v>
      </c>
      <c r="AF16" s="159">
        <f>IF(E16&gt;G16,2,IF(E16&lt;G16,0,IF(E16=G16,1)))+IF(H16&gt;J16,2,IF(H16&lt;J16,0,IF(H16=J16,1)))+IF(K16&gt;M16,2,IF(K16&lt;M16,0,IF(K16=M16,1)))+IF(N16&gt;P16,2,IF(N16&lt;P16,0,IF(N16=P16,1)))+IF(Q16&gt;S16,2,IF(Q16&lt;S16,0,IF(Q16=S16,1)))+IF(T16&gt;V16,2,IF(T16&lt;V16,0,IF(T16=V16,1)))+IF(W16&gt;Y16,2,IF(W16&lt;Y16,0,IF(W16=Y16,1)))</f>
        <v>14</v>
      </c>
      <c r="AG16" s="294"/>
      <c r="AH16" s="102"/>
      <c r="AI16" s="39">
        <f>AC16-AE16</f>
        <v>28</v>
      </c>
      <c r="AK16" s="8"/>
      <c r="AL16" s="9"/>
      <c r="AM16" s="9"/>
    </row>
    <row r="17" spans="1:39" s="7" customFormat="1" ht="33.75" customHeight="1">
      <c r="A17" s="8"/>
      <c r="B17" s="45"/>
      <c r="C17" s="45"/>
      <c r="D17" s="46"/>
      <c r="E17" s="326">
        <f>SUM(E9:E16)</f>
        <v>35</v>
      </c>
      <c r="F17"/>
      <c r="G17" s="326">
        <f>SUM(G9:G16)</f>
        <v>7</v>
      </c>
      <c r="H17" s="326">
        <f>SUM(H9:H16)</f>
        <v>34</v>
      </c>
      <c r="I17"/>
      <c r="J17" s="326">
        <f>SUM(J9:J16)</f>
        <v>14</v>
      </c>
      <c r="K17" s="326">
        <f>SUM(K9:K16)</f>
        <v>33</v>
      </c>
      <c r="L17"/>
      <c r="M17" s="326">
        <f>SUM(M9:M16)</f>
        <v>21</v>
      </c>
      <c r="N17" s="326">
        <f>SUM(N9:N16)</f>
        <v>32</v>
      </c>
      <c r="O17"/>
      <c r="P17" s="326">
        <f>SUM(P9:P16)</f>
        <v>28</v>
      </c>
      <c r="Q17" s="326">
        <f>SUM(Q9:Q16)</f>
        <v>31</v>
      </c>
      <c r="R17"/>
      <c r="S17" s="326">
        <f>SUM(S9:S16)</f>
        <v>35</v>
      </c>
      <c r="T17" s="326">
        <f>SUM(T9:T16)</f>
        <v>30</v>
      </c>
      <c r="U17"/>
      <c r="V17" s="326">
        <f>SUM(V9:V16)</f>
        <v>42</v>
      </c>
      <c r="W17" s="326">
        <f>SUM(W9:W16)</f>
        <v>29</v>
      </c>
      <c r="X17"/>
      <c r="Y17" s="326">
        <f>SUM(Y9:Y16)</f>
        <v>49</v>
      </c>
      <c r="Z17" s="326">
        <f>SUM(Z9:Z16)</f>
        <v>28</v>
      </c>
      <c r="AA17"/>
      <c r="AB17" s="326">
        <f>SUM(AB9:AB16)</f>
        <v>56</v>
      </c>
      <c r="AC17" s="326">
        <f>SUM(AC9:AC16)</f>
        <v>252</v>
      </c>
      <c r="AD17"/>
      <c r="AE17" s="326">
        <f>SUM(AE9:AE16)</f>
        <v>252</v>
      </c>
      <c r="AF17"/>
      <c r="AG17"/>
      <c r="AH17" s="102"/>
      <c r="AI17" s="6"/>
      <c r="AK17" s="8"/>
      <c r="AL17" s="9"/>
      <c r="AM17" s="9"/>
    </row>
    <row r="18" spans="1:39" s="7" customFormat="1" ht="33.75" customHeight="1">
      <c r="A18" s="8"/>
      <c r="B18" s="45"/>
      <c r="C18" s="45"/>
      <c r="D18" s="4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 s="102"/>
      <c r="AI18" s="6"/>
      <c r="AK18" s="8"/>
      <c r="AL18" s="9"/>
      <c r="AM18" s="9"/>
    </row>
    <row r="19" spans="1:39" s="50" customFormat="1" ht="15.75" customHeight="1">
      <c r="A19" s="49" t="s">
        <v>17</v>
      </c>
      <c r="C19" s="51"/>
      <c r="D19" s="51"/>
      <c r="V19" s="112"/>
      <c r="Y19" s="112"/>
      <c r="AB19" s="112"/>
      <c r="AF19" s="9"/>
      <c r="AG19" s="9"/>
      <c r="AH19" s="9"/>
      <c r="AI19" s="52"/>
      <c r="AK19" s="9"/>
      <c r="AL19" s="53"/>
      <c r="AM19" s="9"/>
    </row>
    <row r="20" spans="1:39" s="57" customFormat="1" ht="33.75" customHeight="1">
      <c r="A20" s="243">
        <v>0.013888888888888888</v>
      </c>
      <c r="B20" s="243"/>
      <c r="C20" s="28" t="s">
        <v>19</v>
      </c>
      <c r="D20" s="28"/>
      <c r="E20" s="22" t="s">
        <v>20</v>
      </c>
      <c r="F20" s="22"/>
      <c r="G20" s="22"/>
      <c r="H20" s="22"/>
      <c r="I20" s="55" t="s">
        <v>21</v>
      </c>
      <c r="J20" s="56" t="s">
        <v>22</v>
      </c>
      <c r="K20" s="56"/>
      <c r="L20" s="56"/>
      <c r="M20" s="56"/>
      <c r="N20" s="28" t="s">
        <v>23</v>
      </c>
      <c r="O20" s="28"/>
      <c r="P20" s="28"/>
      <c r="Q20"/>
      <c r="R20"/>
      <c r="S20"/>
      <c r="T20" s="22" t="s">
        <v>20</v>
      </c>
      <c r="U20" s="22"/>
      <c r="V20" s="22"/>
      <c r="W20" s="22"/>
      <c r="X20" s="55" t="s">
        <v>21</v>
      </c>
      <c r="Y20" s="56" t="s">
        <v>22</v>
      </c>
      <c r="Z20" s="56"/>
      <c r="AA20" s="56"/>
      <c r="AB20" s="56"/>
      <c r="AC20" s="28" t="s">
        <v>23</v>
      </c>
      <c r="AD20" s="28"/>
      <c r="AE20" s="28"/>
      <c r="AF20" s="28" t="s">
        <v>19</v>
      </c>
      <c r="AG20" s="28"/>
      <c r="AI20" s="113"/>
      <c r="AK20" s="114"/>
      <c r="AL20" s="29"/>
      <c r="AM20" s="29"/>
    </row>
    <row r="21" spans="1:39" s="7" customFormat="1" ht="25.5" customHeight="1">
      <c r="A21" s="244" t="s">
        <v>11</v>
      </c>
      <c r="B21" s="245">
        <v>0.3541666666666667</v>
      </c>
      <c r="C21" s="60"/>
      <c r="D21" s="60"/>
      <c r="E21" s="295" t="str">
        <f>$B$15</f>
        <v>7G</v>
      </c>
      <c r="F21" s="295"/>
      <c r="G21" s="295"/>
      <c r="H21" s="295"/>
      <c r="I21" s="177" t="s">
        <v>12</v>
      </c>
      <c r="J21" s="296" t="str">
        <f>$B$14</f>
        <v>6F</v>
      </c>
      <c r="K21" s="296"/>
      <c r="L21" s="296"/>
      <c r="M21" s="296"/>
      <c r="N21" s="118">
        <v>7</v>
      </c>
      <c r="O21" s="177" t="s">
        <v>12</v>
      </c>
      <c r="P21" s="120">
        <v>6</v>
      </c>
      <c r="Q21"/>
      <c r="R21"/>
      <c r="S21"/>
      <c r="T21" s="297" t="str">
        <f>$B$10</f>
        <v>2B</v>
      </c>
      <c r="U21" s="297"/>
      <c r="V21" s="297"/>
      <c r="W21" s="297"/>
      <c r="X21" s="177" t="s">
        <v>12</v>
      </c>
      <c r="Y21" s="298" t="str">
        <f>$B$13</f>
        <v>5E</v>
      </c>
      <c r="Z21" s="298"/>
      <c r="AA21" s="298"/>
      <c r="AB21" s="298"/>
      <c r="AC21" s="118">
        <v>2</v>
      </c>
      <c r="AD21" s="177" t="s">
        <v>12</v>
      </c>
      <c r="AE21" s="120">
        <v>5</v>
      </c>
      <c r="AF21" s="60"/>
      <c r="AG21" s="60"/>
      <c r="AH21" s="124"/>
      <c r="AI21" s="125"/>
      <c r="AJ21" s="124"/>
      <c r="AK21" s="8"/>
      <c r="AL21" s="9"/>
      <c r="AM21" s="9"/>
    </row>
    <row r="22" spans="1:39" s="7" customFormat="1" ht="25.5" customHeight="1">
      <c r="A22" s="251" t="s">
        <v>13</v>
      </c>
      <c r="B22" s="252">
        <f>B21+A$20</f>
        <v>0.3680555555555556</v>
      </c>
      <c r="C22" s="67"/>
      <c r="D22" s="67"/>
      <c r="E22" s="299" t="str">
        <f>$B$16</f>
        <v>8H</v>
      </c>
      <c r="F22" s="299"/>
      <c r="G22" s="299"/>
      <c r="H22" s="299"/>
      <c r="I22" s="183" t="s">
        <v>12</v>
      </c>
      <c r="J22" s="300" t="str">
        <f>$B$11</f>
        <v>3C</v>
      </c>
      <c r="K22" s="300"/>
      <c r="L22" s="300"/>
      <c r="M22" s="300"/>
      <c r="N22" s="129">
        <v>8</v>
      </c>
      <c r="O22" s="183" t="s">
        <v>12</v>
      </c>
      <c r="P22" s="131">
        <v>3</v>
      </c>
      <c r="Q22"/>
      <c r="R22"/>
      <c r="S22"/>
      <c r="T22" s="301" t="str">
        <f>$B$12</f>
        <v>4D</v>
      </c>
      <c r="U22" s="301"/>
      <c r="V22" s="301"/>
      <c r="W22" s="301"/>
      <c r="X22" s="183" t="s">
        <v>12</v>
      </c>
      <c r="Y22" s="302" t="str">
        <f>$B$9</f>
        <v>1A</v>
      </c>
      <c r="Z22" s="302"/>
      <c r="AA22" s="302"/>
      <c r="AB22" s="302"/>
      <c r="AC22" s="129">
        <v>4</v>
      </c>
      <c r="AD22" s="183" t="s">
        <v>12</v>
      </c>
      <c r="AE22" s="131">
        <v>1</v>
      </c>
      <c r="AF22" s="67"/>
      <c r="AG22" s="67"/>
      <c r="AH22" s="124"/>
      <c r="AI22" s="125"/>
      <c r="AJ22" s="124"/>
      <c r="AK22" s="8"/>
      <c r="AL22" s="9"/>
      <c r="AM22" s="9"/>
    </row>
    <row r="23" spans="1:39" s="7" customFormat="1" ht="25.5" customHeight="1">
      <c r="A23" s="251" t="s">
        <v>39</v>
      </c>
      <c r="B23" s="252">
        <f>B22+A$20</f>
        <v>0.3819444444444445</v>
      </c>
      <c r="C23" s="67"/>
      <c r="D23" s="67"/>
      <c r="E23" s="303" t="str">
        <f>$B$14</f>
        <v>6F</v>
      </c>
      <c r="F23" s="303"/>
      <c r="G23" s="303"/>
      <c r="H23" s="303"/>
      <c r="I23" s="183" t="s">
        <v>12</v>
      </c>
      <c r="J23" s="304" t="str">
        <f>$B$10</f>
        <v>2B</v>
      </c>
      <c r="K23" s="304"/>
      <c r="L23" s="304"/>
      <c r="M23" s="304"/>
      <c r="N23" s="129">
        <v>6</v>
      </c>
      <c r="O23" s="183" t="s">
        <v>12</v>
      </c>
      <c r="P23" s="131">
        <v>2</v>
      </c>
      <c r="Q23"/>
      <c r="R23"/>
      <c r="S23"/>
      <c r="T23" s="305" t="str">
        <f>$B$11</f>
        <v>3C</v>
      </c>
      <c r="U23" s="305"/>
      <c r="V23" s="305"/>
      <c r="W23" s="305"/>
      <c r="X23" s="183" t="s">
        <v>12</v>
      </c>
      <c r="Y23" s="306" t="str">
        <f>$B$15</f>
        <v>7G</v>
      </c>
      <c r="Z23" s="306"/>
      <c r="AA23" s="306"/>
      <c r="AB23" s="306"/>
      <c r="AC23" s="129">
        <v>3</v>
      </c>
      <c r="AD23" s="183" t="s">
        <v>12</v>
      </c>
      <c r="AE23" s="131">
        <v>7</v>
      </c>
      <c r="AF23" s="67"/>
      <c r="AG23" s="67"/>
      <c r="AH23" s="124"/>
      <c r="AI23" s="125"/>
      <c r="AJ23" s="124"/>
      <c r="AK23" s="8"/>
      <c r="AL23" s="9"/>
      <c r="AM23" s="9"/>
    </row>
    <row r="24" spans="1:39" s="7" customFormat="1" ht="25.5" customHeight="1">
      <c r="A24" s="251" t="s">
        <v>40</v>
      </c>
      <c r="B24" s="252">
        <f>B23+A$20</f>
        <v>0.39583333333333337</v>
      </c>
      <c r="C24" s="67"/>
      <c r="D24" s="67"/>
      <c r="E24" s="307" t="str">
        <f>$B$13</f>
        <v>5E</v>
      </c>
      <c r="F24" s="307"/>
      <c r="G24" s="307"/>
      <c r="H24" s="307"/>
      <c r="I24" s="183" t="s">
        <v>12</v>
      </c>
      <c r="J24" s="308" t="str">
        <f>$B$12</f>
        <v>4D</v>
      </c>
      <c r="K24" s="308"/>
      <c r="L24" s="308"/>
      <c r="M24" s="308"/>
      <c r="N24" s="129">
        <v>5</v>
      </c>
      <c r="O24" s="183" t="s">
        <v>12</v>
      </c>
      <c r="P24" s="131">
        <v>4</v>
      </c>
      <c r="Q24"/>
      <c r="R24"/>
      <c r="S24"/>
      <c r="T24" s="309" t="str">
        <f>$B$9</f>
        <v>1A</v>
      </c>
      <c r="U24" s="309"/>
      <c r="V24" s="309"/>
      <c r="W24" s="309"/>
      <c r="X24" s="183" t="s">
        <v>12</v>
      </c>
      <c r="Y24" s="310" t="str">
        <f>$B$16</f>
        <v>8H</v>
      </c>
      <c r="Z24" s="310"/>
      <c r="AA24" s="310"/>
      <c r="AB24" s="310"/>
      <c r="AC24" s="129">
        <v>1</v>
      </c>
      <c r="AD24" s="183" t="s">
        <v>12</v>
      </c>
      <c r="AE24" s="131">
        <v>8</v>
      </c>
      <c r="AF24" s="67"/>
      <c r="AG24" s="67"/>
      <c r="AH24" s="124"/>
      <c r="AI24" s="125"/>
      <c r="AJ24" s="124"/>
      <c r="AK24" s="8"/>
      <c r="AL24" s="9"/>
      <c r="AM24" s="9"/>
    </row>
    <row r="25" spans="1:39" s="7" customFormat="1" ht="25.5" customHeight="1">
      <c r="A25" s="251" t="s">
        <v>41</v>
      </c>
      <c r="B25" s="252">
        <f>B24+A$20</f>
        <v>0.40972222222222227</v>
      </c>
      <c r="C25" s="67"/>
      <c r="D25" s="67"/>
      <c r="E25" s="305" t="str">
        <f>$B$11</f>
        <v>3C</v>
      </c>
      <c r="F25" s="305"/>
      <c r="G25" s="305"/>
      <c r="H25" s="305"/>
      <c r="I25" s="183" t="s">
        <v>12</v>
      </c>
      <c r="J25" s="311" t="str">
        <f>$B$14</f>
        <v>6F</v>
      </c>
      <c r="K25" s="311"/>
      <c r="L25" s="311"/>
      <c r="M25" s="311"/>
      <c r="N25" s="129">
        <v>3</v>
      </c>
      <c r="O25" s="183" t="s">
        <v>12</v>
      </c>
      <c r="P25" s="131">
        <v>6</v>
      </c>
      <c r="Q25"/>
      <c r="R25"/>
      <c r="S25"/>
      <c r="T25" s="301" t="str">
        <f>$B$12</f>
        <v>4D</v>
      </c>
      <c r="U25" s="301"/>
      <c r="V25" s="301"/>
      <c r="W25" s="301"/>
      <c r="X25" s="183" t="s">
        <v>12</v>
      </c>
      <c r="Y25" s="312" t="str">
        <f>$B$10</f>
        <v>2B</v>
      </c>
      <c r="Z25" s="312"/>
      <c r="AA25" s="312"/>
      <c r="AB25" s="312"/>
      <c r="AC25" s="129">
        <v>4</v>
      </c>
      <c r="AD25" s="183" t="s">
        <v>12</v>
      </c>
      <c r="AE25" s="131">
        <v>2</v>
      </c>
      <c r="AF25" s="67"/>
      <c r="AG25" s="67"/>
      <c r="AH25" s="124"/>
      <c r="AI25" s="125"/>
      <c r="AJ25" s="124"/>
      <c r="AK25" s="8"/>
      <c r="AL25" s="9"/>
      <c r="AM25" s="9"/>
    </row>
    <row r="26" spans="1:39" s="7" customFormat="1" ht="25.5" customHeight="1">
      <c r="A26" s="251" t="s">
        <v>42</v>
      </c>
      <c r="B26" s="252">
        <f>B25+A$20</f>
        <v>0.42361111111111116</v>
      </c>
      <c r="C26" s="67"/>
      <c r="D26" s="67"/>
      <c r="E26" s="313" t="str">
        <f>$B$15</f>
        <v>7G</v>
      </c>
      <c r="F26" s="313"/>
      <c r="G26" s="313"/>
      <c r="H26" s="313"/>
      <c r="I26" s="183" t="s">
        <v>12</v>
      </c>
      <c r="J26" s="314" t="str">
        <f>$B$9</f>
        <v>1A</v>
      </c>
      <c r="K26" s="314"/>
      <c r="L26" s="314"/>
      <c r="M26" s="314"/>
      <c r="N26" s="129">
        <v>7</v>
      </c>
      <c r="O26" s="183" t="s">
        <v>12</v>
      </c>
      <c r="P26" s="131">
        <v>1</v>
      </c>
      <c r="Q26"/>
      <c r="R26"/>
      <c r="S26"/>
      <c r="T26" s="299" t="str">
        <f>$B$16</f>
        <v>8H</v>
      </c>
      <c r="U26" s="299"/>
      <c r="V26" s="299"/>
      <c r="W26" s="299"/>
      <c r="X26" s="183" t="s">
        <v>12</v>
      </c>
      <c r="Y26" s="315" t="str">
        <f>$B$13</f>
        <v>5E</v>
      </c>
      <c r="Z26" s="315"/>
      <c r="AA26" s="315"/>
      <c r="AB26" s="315"/>
      <c r="AC26" s="129">
        <v>8</v>
      </c>
      <c r="AD26" s="183" t="s">
        <v>12</v>
      </c>
      <c r="AE26" s="131">
        <v>5</v>
      </c>
      <c r="AF26" s="67"/>
      <c r="AG26" s="67"/>
      <c r="AH26" s="124"/>
      <c r="AI26" s="125"/>
      <c r="AJ26" s="124"/>
      <c r="AK26" s="8"/>
      <c r="AL26" s="9"/>
      <c r="AM26" s="9"/>
    </row>
    <row r="27" spans="1:39" s="7" customFormat="1" ht="25.5" customHeight="1">
      <c r="A27" s="251" t="s">
        <v>43</v>
      </c>
      <c r="B27" s="252">
        <f>B26+A$20</f>
        <v>0.43750000000000006</v>
      </c>
      <c r="C27" s="67"/>
      <c r="D27" s="67"/>
      <c r="E27" s="303" t="str">
        <f>$B$14</f>
        <v>6F</v>
      </c>
      <c r="F27" s="303"/>
      <c r="G27" s="303"/>
      <c r="H27" s="303"/>
      <c r="I27" s="183" t="s">
        <v>12</v>
      </c>
      <c r="J27" s="308" t="str">
        <f>$B$12</f>
        <v>4D</v>
      </c>
      <c r="K27" s="308"/>
      <c r="L27" s="308"/>
      <c r="M27" s="308"/>
      <c r="N27" s="129">
        <v>6</v>
      </c>
      <c r="O27" s="183" t="s">
        <v>12</v>
      </c>
      <c r="P27" s="131">
        <v>4</v>
      </c>
      <c r="Q27"/>
      <c r="R27"/>
      <c r="S27"/>
      <c r="T27" s="309" t="str">
        <f>$B$9</f>
        <v>1A</v>
      </c>
      <c r="U27" s="309"/>
      <c r="V27" s="309"/>
      <c r="W27" s="309"/>
      <c r="X27" s="183" t="s">
        <v>12</v>
      </c>
      <c r="Y27" s="316" t="str">
        <f>$B$11</f>
        <v>3C</v>
      </c>
      <c r="Z27" s="316"/>
      <c r="AA27" s="316"/>
      <c r="AB27" s="316"/>
      <c r="AC27" s="129">
        <v>1</v>
      </c>
      <c r="AD27" s="183" t="s">
        <v>12</v>
      </c>
      <c r="AE27" s="131">
        <v>3</v>
      </c>
      <c r="AF27" s="67"/>
      <c r="AG27" s="67"/>
      <c r="AH27" s="124"/>
      <c r="AI27" s="125"/>
      <c r="AJ27" s="124"/>
      <c r="AK27" s="8"/>
      <c r="AL27" s="9"/>
      <c r="AM27" s="9"/>
    </row>
    <row r="28" spans="1:39" s="7" customFormat="1" ht="25.5" customHeight="1">
      <c r="A28" s="251" t="s">
        <v>44</v>
      </c>
      <c r="B28" s="252">
        <f>B27+A$20</f>
        <v>0.45138888888888895</v>
      </c>
      <c r="C28" s="67"/>
      <c r="D28" s="67"/>
      <c r="E28" s="317" t="str">
        <f>$B$10</f>
        <v>2B</v>
      </c>
      <c r="F28" s="317"/>
      <c r="G28" s="317"/>
      <c r="H28" s="317"/>
      <c r="I28" s="183" t="s">
        <v>12</v>
      </c>
      <c r="J28" s="318" t="str">
        <f>$B$16</f>
        <v>8H</v>
      </c>
      <c r="K28" s="318"/>
      <c r="L28" s="318"/>
      <c r="M28" s="318"/>
      <c r="N28" s="129">
        <v>2</v>
      </c>
      <c r="O28" s="183" t="s">
        <v>12</v>
      </c>
      <c r="P28" s="131">
        <v>8</v>
      </c>
      <c r="Q28"/>
      <c r="R28"/>
      <c r="S28"/>
      <c r="T28" s="307" t="str">
        <f>$B$13</f>
        <v>5E</v>
      </c>
      <c r="U28" s="307"/>
      <c r="V28" s="307"/>
      <c r="W28" s="307"/>
      <c r="X28" s="183" t="s">
        <v>12</v>
      </c>
      <c r="Y28" s="306" t="str">
        <f>$B$15</f>
        <v>7G</v>
      </c>
      <c r="Z28" s="306"/>
      <c r="AA28" s="306"/>
      <c r="AB28" s="306"/>
      <c r="AC28" s="129">
        <v>5</v>
      </c>
      <c r="AD28" s="183" t="s">
        <v>12</v>
      </c>
      <c r="AE28" s="131">
        <v>7</v>
      </c>
      <c r="AF28" s="67"/>
      <c r="AG28" s="67"/>
      <c r="AH28" s="124"/>
      <c r="AI28" s="125"/>
      <c r="AJ28" s="124"/>
      <c r="AK28" s="8"/>
      <c r="AL28" s="9"/>
      <c r="AM28" s="9"/>
    </row>
    <row r="29" spans="1:39" s="7" customFormat="1" ht="25.5" customHeight="1">
      <c r="A29" s="251" t="s">
        <v>45</v>
      </c>
      <c r="B29" s="252">
        <f>B28+A$20</f>
        <v>0.46527777777777785</v>
      </c>
      <c r="C29" s="67"/>
      <c r="D29" s="67"/>
      <c r="E29" s="309" t="str">
        <f>$B$9</f>
        <v>1A</v>
      </c>
      <c r="F29" s="309"/>
      <c r="G29" s="309"/>
      <c r="H29" s="309"/>
      <c r="I29" s="183" t="s">
        <v>12</v>
      </c>
      <c r="J29" s="311" t="str">
        <f>$B$14</f>
        <v>6F</v>
      </c>
      <c r="K29" s="311"/>
      <c r="L29" s="311"/>
      <c r="M29" s="311"/>
      <c r="N29" s="129">
        <v>1</v>
      </c>
      <c r="O29" s="183" t="s">
        <v>12</v>
      </c>
      <c r="P29" s="131">
        <v>6</v>
      </c>
      <c r="Q29"/>
      <c r="R29"/>
      <c r="S29"/>
      <c r="T29" s="299" t="str">
        <f>$B$16</f>
        <v>8H</v>
      </c>
      <c r="U29" s="299"/>
      <c r="V29" s="299"/>
      <c r="W29" s="299"/>
      <c r="X29" s="183" t="s">
        <v>12</v>
      </c>
      <c r="Y29" s="319" t="str">
        <f>$B$12</f>
        <v>4D</v>
      </c>
      <c r="Z29" s="319"/>
      <c r="AA29" s="319"/>
      <c r="AB29" s="319"/>
      <c r="AC29" s="129">
        <v>8</v>
      </c>
      <c r="AD29" s="183" t="s">
        <v>12</v>
      </c>
      <c r="AE29" s="131">
        <v>4</v>
      </c>
      <c r="AF29" s="67"/>
      <c r="AG29" s="67"/>
      <c r="AH29" s="124"/>
      <c r="AI29" s="125"/>
      <c r="AJ29" s="124"/>
      <c r="AK29" s="8"/>
      <c r="AL29" s="9"/>
      <c r="AM29" s="9"/>
    </row>
    <row r="30" spans="1:39" s="7" customFormat="1" ht="25.5" customHeight="1">
      <c r="A30" s="251" t="s">
        <v>46</v>
      </c>
      <c r="B30" s="252">
        <f>B29+A$20</f>
        <v>0.47916666666666674</v>
      </c>
      <c r="C30" s="67"/>
      <c r="D30" s="67"/>
      <c r="E30" s="305" t="str">
        <f>$B$11</f>
        <v>3C</v>
      </c>
      <c r="F30" s="305"/>
      <c r="G30" s="305"/>
      <c r="H30" s="305"/>
      <c r="I30" s="183" t="s">
        <v>12</v>
      </c>
      <c r="J30" s="320" t="str">
        <f>$B$13</f>
        <v>5E</v>
      </c>
      <c r="K30" s="320"/>
      <c r="L30" s="320"/>
      <c r="M30" s="320"/>
      <c r="N30" s="129">
        <v>3</v>
      </c>
      <c r="O30" s="183" t="s">
        <v>12</v>
      </c>
      <c r="P30" s="131">
        <v>5</v>
      </c>
      <c r="Q30"/>
      <c r="R30"/>
      <c r="S30"/>
      <c r="T30" s="313" t="str">
        <f>$B$15</f>
        <v>7G</v>
      </c>
      <c r="U30" s="313"/>
      <c r="V30" s="313"/>
      <c r="W30" s="313"/>
      <c r="X30" s="183" t="s">
        <v>12</v>
      </c>
      <c r="Y30" s="312" t="str">
        <f>$B$10</f>
        <v>2B</v>
      </c>
      <c r="Z30" s="312"/>
      <c r="AA30" s="312"/>
      <c r="AB30" s="312"/>
      <c r="AC30" s="129">
        <v>7</v>
      </c>
      <c r="AD30" s="183" t="s">
        <v>12</v>
      </c>
      <c r="AE30" s="131">
        <v>2</v>
      </c>
      <c r="AF30" s="67"/>
      <c r="AG30" s="67"/>
      <c r="AH30" s="124"/>
      <c r="AI30" s="125"/>
      <c r="AJ30" s="124"/>
      <c r="AK30" s="8"/>
      <c r="AL30" s="9"/>
      <c r="AM30" s="9"/>
    </row>
    <row r="31" spans="1:39" s="7" customFormat="1" ht="25.5" customHeight="1">
      <c r="A31" s="251" t="s">
        <v>47</v>
      </c>
      <c r="B31" s="252">
        <f>B30+A$20</f>
        <v>0.49305555555555564</v>
      </c>
      <c r="C31" s="67"/>
      <c r="D31" s="67"/>
      <c r="E31" s="303" t="str">
        <f>$B$14</f>
        <v>6F</v>
      </c>
      <c r="F31" s="303"/>
      <c r="G31" s="303"/>
      <c r="H31" s="303"/>
      <c r="I31" s="183" t="s">
        <v>12</v>
      </c>
      <c r="J31" s="318" t="str">
        <f>$B$16</f>
        <v>8H</v>
      </c>
      <c r="K31" s="318"/>
      <c r="L31" s="318"/>
      <c r="M31" s="318"/>
      <c r="N31" s="129">
        <v>6</v>
      </c>
      <c r="O31" s="183" t="s">
        <v>12</v>
      </c>
      <c r="P31" s="131">
        <v>8</v>
      </c>
      <c r="Q31"/>
      <c r="R31"/>
      <c r="S31"/>
      <c r="T31" s="307" t="str">
        <f>$B$13</f>
        <v>5E</v>
      </c>
      <c r="U31" s="307"/>
      <c r="V31" s="307"/>
      <c r="W31" s="307"/>
      <c r="X31" s="183" t="s">
        <v>12</v>
      </c>
      <c r="Y31" s="302" t="str">
        <f>$B$9</f>
        <v>1A</v>
      </c>
      <c r="Z31" s="302"/>
      <c r="AA31" s="302"/>
      <c r="AB31" s="302"/>
      <c r="AC31" s="129">
        <v>5</v>
      </c>
      <c r="AD31" s="183" t="s">
        <v>12</v>
      </c>
      <c r="AE31" s="131">
        <v>1</v>
      </c>
      <c r="AF31" s="67"/>
      <c r="AG31" s="67"/>
      <c r="AH31" s="124"/>
      <c r="AI31" s="125"/>
      <c r="AJ31" s="124"/>
      <c r="AK31" s="8"/>
      <c r="AL31" s="9"/>
      <c r="AM31" s="9"/>
    </row>
    <row r="32" spans="1:39" s="7" customFormat="1" ht="25.5" customHeight="1">
      <c r="A32" s="251" t="s">
        <v>48</v>
      </c>
      <c r="B32" s="252">
        <f>B31+A$20</f>
        <v>0.5069444444444445</v>
      </c>
      <c r="C32" s="67"/>
      <c r="D32" s="67"/>
      <c r="E32" s="301" t="str">
        <f>$B$12</f>
        <v>4D</v>
      </c>
      <c r="F32" s="301"/>
      <c r="G32" s="301"/>
      <c r="H32" s="301"/>
      <c r="I32" s="183" t="s">
        <v>12</v>
      </c>
      <c r="J32" s="321" t="str">
        <f>$B$15</f>
        <v>7G</v>
      </c>
      <c r="K32" s="321"/>
      <c r="L32" s="321"/>
      <c r="M32" s="321"/>
      <c r="N32" s="129">
        <v>4</v>
      </c>
      <c r="O32" s="183" t="s">
        <v>12</v>
      </c>
      <c r="P32" s="131">
        <v>7</v>
      </c>
      <c r="Q32"/>
      <c r="R32"/>
      <c r="S32"/>
      <c r="T32" s="317" t="str">
        <f>$B$10</f>
        <v>2B</v>
      </c>
      <c r="U32" s="317"/>
      <c r="V32" s="317"/>
      <c r="W32" s="317"/>
      <c r="X32" s="183" t="s">
        <v>12</v>
      </c>
      <c r="Y32" s="316" t="str">
        <f>$B$11</f>
        <v>3C</v>
      </c>
      <c r="Z32" s="316"/>
      <c r="AA32" s="316"/>
      <c r="AB32" s="316"/>
      <c r="AC32" s="129">
        <v>2</v>
      </c>
      <c r="AD32" s="183" t="s">
        <v>12</v>
      </c>
      <c r="AE32" s="131">
        <v>3</v>
      </c>
      <c r="AF32" s="67"/>
      <c r="AG32" s="67"/>
      <c r="AH32" s="124"/>
      <c r="AI32" s="125"/>
      <c r="AJ32" s="124"/>
      <c r="AK32" s="8"/>
      <c r="AL32" s="9"/>
      <c r="AM32" s="9"/>
    </row>
    <row r="33" spans="1:39" s="7" customFormat="1" ht="25.5" customHeight="1">
      <c r="A33" s="251" t="s">
        <v>57</v>
      </c>
      <c r="B33" s="252">
        <f>B32+A$20</f>
        <v>0.5208333333333334</v>
      </c>
      <c r="C33" s="67"/>
      <c r="D33" s="67"/>
      <c r="E33" s="307" t="str">
        <f>$B$13</f>
        <v>5E</v>
      </c>
      <c r="F33" s="307"/>
      <c r="G33" s="307"/>
      <c r="H33" s="307"/>
      <c r="I33" s="183" t="s">
        <v>12</v>
      </c>
      <c r="J33" s="311" t="str">
        <f>$B$14</f>
        <v>6F</v>
      </c>
      <c r="K33" s="311"/>
      <c r="L33" s="311"/>
      <c r="M33" s="311"/>
      <c r="N33" s="129">
        <v>5</v>
      </c>
      <c r="O33" s="183" t="s">
        <v>12</v>
      </c>
      <c r="P33" s="131">
        <v>6</v>
      </c>
      <c r="Q33"/>
      <c r="R33"/>
      <c r="S33"/>
      <c r="T33" s="313" t="str">
        <f>$B$15</f>
        <v>7G</v>
      </c>
      <c r="U33" s="313"/>
      <c r="V33" s="313"/>
      <c r="W33" s="313"/>
      <c r="X33" s="183" t="s">
        <v>12</v>
      </c>
      <c r="Y33" s="310" t="str">
        <f>$B$16</f>
        <v>8H</v>
      </c>
      <c r="Z33" s="310"/>
      <c r="AA33" s="310"/>
      <c r="AB33" s="310"/>
      <c r="AC33" s="129">
        <v>7</v>
      </c>
      <c r="AD33" s="183" t="s">
        <v>12</v>
      </c>
      <c r="AE33" s="131">
        <v>8</v>
      </c>
      <c r="AF33" s="67"/>
      <c r="AG33" s="67"/>
      <c r="AH33" s="124"/>
      <c r="AI33" s="125"/>
      <c r="AJ33" s="124"/>
      <c r="AK33" s="8"/>
      <c r="AL33" s="9"/>
      <c r="AM33" s="9"/>
    </row>
    <row r="34" spans="1:39" s="7" customFormat="1" ht="25.5" customHeight="1">
      <c r="A34" s="251" t="s">
        <v>58</v>
      </c>
      <c r="B34" s="252">
        <f>B33+A$20</f>
        <v>0.5347222222222222</v>
      </c>
      <c r="C34" s="67"/>
      <c r="D34" s="67"/>
      <c r="E34" s="322" t="str">
        <f>$B$9</f>
        <v>1A</v>
      </c>
      <c r="F34" s="322"/>
      <c r="G34" s="322"/>
      <c r="H34" s="322"/>
      <c r="I34" s="195" t="s">
        <v>12</v>
      </c>
      <c r="J34" s="323" t="str">
        <f>$B$10</f>
        <v>2B</v>
      </c>
      <c r="K34" s="323"/>
      <c r="L34" s="323"/>
      <c r="M34" s="323"/>
      <c r="N34" s="129">
        <v>1</v>
      </c>
      <c r="O34" s="195" t="s">
        <v>12</v>
      </c>
      <c r="P34" s="131">
        <v>2</v>
      </c>
      <c r="Q34"/>
      <c r="R34"/>
      <c r="S34"/>
      <c r="T34" s="324" t="str">
        <f>$B$11</f>
        <v>3C</v>
      </c>
      <c r="U34" s="324"/>
      <c r="V34" s="324"/>
      <c r="W34" s="324"/>
      <c r="X34" s="195" t="s">
        <v>12</v>
      </c>
      <c r="Y34" s="325" t="str">
        <f>$B$12</f>
        <v>4D</v>
      </c>
      <c r="Z34" s="325"/>
      <c r="AA34" s="325"/>
      <c r="AB34" s="325"/>
      <c r="AC34" s="129">
        <v>3</v>
      </c>
      <c r="AD34" s="195" t="s">
        <v>12</v>
      </c>
      <c r="AE34" s="131">
        <v>4</v>
      </c>
      <c r="AF34" s="67"/>
      <c r="AG34" s="67"/>
      <c r="AH34" s="124"/>
      <c r="AI34" s="125"/>
      <c r="AJ34" s="124"/>
      <c r="AK34" s="8"/>
      <c r="AL34" s="9"/>
      <c r="AM34" s="9"/>
    </row>
    <row r="35" ht="8.25" customHeight="1"/>
    <row r="36" spans="1:39" s="77" customFormat="1" ht="12.75">
      <c r="A36" s="75">
        <f>B34+A20+A37</f>
        <v>0.5555555555555555</v>
      </c>
      <c r="B36" s="75"/>
      <c r="C36" s="76" t="s">
        <v>24</v>
      </c>
      <c r="AI36" s="78"/>
      <c r="AK36" s="4"/>
      <c r="AL36" s="4"/>
      <c r="AM36" s="4"/>
    </row>
    <row r="37" spans="1:2" ht="12.75">
      <c r="A37" s="79">
        <v>0.006944444444444444</v>
      </c>
      <c r="B37" s="79"/>
    </row>
    <row r="38" spans="5:16" ht="12.75">
      <c r="E38"/>
      <c r="F38"/>
      <c r="G38"/>
      <c r="H38"/>
      <c r="I38"/>
      <c r="J38"/>
      <c r="K38"/>
      <c r="L38"/>
      <c r="M38"/>
      <c r="N38"/>
      <c r="O38"/>
      <c r="P38"/>
    </row>
    <row r="39" spans="3:16" ht="12.75">
      <c r="C39" s="80"/>
      <c r="D39" s="81"/>
      <c r="E39"/>
      <c r="F39"/>
      <c r="G39"/>
      <c r="H39"/>
      <c r="I39"/>
      <c r="J39"/>
      <c r="K39"/>
      <c r="L39"/>
      <c r="M39"/>
      <c r="N39"/>
      <c r="O39"/>
      <c r="P39"/>
    </row>
    <row r="40" spans="3:16" ht="12.75">
      <c r="C40" s="83"/>
      <c r="D40" s="81"/>
      <c r="E40"/>
      <c r="F40"/>
      <c r="G40"/>
      <c r="H40"/>
      <c r="I40"/>
      <c r="J40"/>
      <c r="K40"/>
      <c r="L40"/>
      <c r="M40"/>
      <c r="N40"/>
      <c r="O40"/>
      <c r="P40"/>
    </row>
    <row r="41" spans="3:16" ht="12.75">
      <c r="C41" s="84"/>
      <c r="D41" s="85"/>
      <c r="E41"/>
      <c r="F41"/>
      <c r="G41"/>
      <c r="H41"/>
      <c r="I41"/>
      <c r="J41"/>
      <c r="K41"/>
      <c r="L41"/>
      <c r="M41"/>
      <c r="N41"/>
      <c r="O41"/>
      <c r="P41"/>
    </row>
    <row r="42" spans="3:16" ht="12.75">
      <c r="C42" s="86"/>
      <c r="D42" s="85"/>
      <c r="E42"/>
      <c r="F42"/>
      <c r="G42"/>
      <c r="H42"/>
      <c r="I42"/>
      <c r="J42"/>
      <c r="K42"/>
      <c r="L42"/>
      <c r="M42"/>
      <c r="N42"/>
      <c r="O42"/>
      <c r="P42"/>
    </row>
    <row r="43" spans="3:16" ht="12.75">
      <c r="C43" s="84"/>
      <c r="D43" s="85"/>
      <c r="E43"/>
      <c r="F43"/>
      <c r="G43"/>
      <c r="H43"/>
      <c r="I43"/>
      <c r="J43"/>
      <c r="K43"/>
      <c r="L43"/>
      <c r="M43"/>
      <c r="N43"/>
      <c r="O43"/>
      <c r="P43"/>
    </row>
    <row r="44" spans="3:16" ht="12.75">
      <c r="C44" s="84"/>
      <c r="D44" s="85"/>
      <c r="E44"/>
      <c r="F44"/>
      <c r="G44"/>
      <c r="H44"/>
      <c r="I44"/>
      <c r="J44"/>
      <c r="K44"/>
      <c r="L44"/>
      <c r="M44"/>
      <c r="N44"/>
      <c r="O44"/>
      <c r="P44"/>
    </row>
    <row r="45" spans="3:16" ht="12.75">
      <c r="C45" s="84"/>
      <c r="D45" s="85"/>
      <c r="E45"/>
      <c r="F45"/>
      <c r="G45"/>
      <c r="H45"/>
      <c r="I45"/>
      <c r="J45"/>
      <c r="K45"/>
      <c r="L45"/>
      <c r="M45"/>
      <c r="N45"/>
      <c r="O45"/>
      <c r="P45"/>
    </row>
    <row r="46" spans="3:16" ht="12.75">
      <c r="C46" s="84"/>
      <c r="D46" s="85"/>
      <c r="E46"/>
      <c r="F46"/>
      <c r="G46"/>
      <c r="H46"/>
      <c r="I46"/>
      <c r="J46"/>
      <c r="K46"/>
      <c r="L46"/>
      <c r="M46"/>
      <c r="N46"/>
      <c r="O46"/>
      <c r="P46"/>
    </row>
    <row r="47" spans="3:16" ht="12.75">
      <c r="C47" s="84"/>
      <c r="D47" s="85"/>
      <c r="E47"/>
      <c r="F47"/>
      <c r="G47"/>
      <c r="H47"/>
      <c r="I47"/>
      <c r="J47"/>
      <c r="K47"/>
      <c r="L47"/>
      <c r="M47"/>
      <c r="N47"/>
      <c r="O47"/>
      <c r="P47"/>
    </row>
    <row r="48" spans="3:16" ht="12.75">
      <c r="C48" s="84"/>
      <c r="D48" s="85"/>
      <c r="E48"/>
      <c r="F48"/>
      <c r="G48"/>
      <c r="H48"/>
      <c r="I48"/>
      <c r="J48"/>
      <c r="K48"/>
      <c r="L48"/>
      <c r="M48"/>
      <c r="N48"/>
      <c r="O48"/>
      <c r="P48"/>
    </row>
    <row r="49" spans="3:16" ht="12.75">
      <c r="C49" s="84"/>
      <c r="D49" s="85"/>
      <c r="E49"/>
      <c r="F49"/>
      <c r="G49"/>
      <c r="H49"/>
      <c r="I49"/>
      <c r="J49"/>
      <c r="K49"/>
      <c r="L49"/>
      <c r="M49"/>
      <c r="N49"/>
      <c r="O49"/>
      <c r="P49"/>
    </row>
    <row r="50" spans="3:16" ht="12.75">
      <c r="C50" s="84"/>
      <c r="D50" s="85"/>
      <c r="E50"/>
      <c r="F50"/>
      <c r="G50"/>
      <c r="H50"/>
      <c r="I50"/>
      <c r="J50"/>
      <c r="K50"/>
      <c r="L50"/>
      <c r="M50"/>
      <c r="N50"/>
      <c r="O50"/>
      <c r="P50"/>
    </row>
    <row r="51" spans="3:16" ht="12.75">
      <c r="C51" s="84"/>
      <c r="D51" s="85"/>
      <c r="E51"/>
      <c r="F51"/>
      <c r="G51"/>
      <c r="H51"/>
      <c r="I51"/>
      <c r="J51"/>
      <c r="K51"/>
      <c r="L51"/>
      <c r="M51"/>
      <c r="N51"/>
      <c r="O51"/>
      <c r="P51"/>
    </row>
    <row r="52" spans="3:4" ht="12.75">
      <c r="C52" s="84"/>
      <c r="D52" s="85"/>
    </row>
    <row r="53" spans="3:5" ht="12.75">
      <c r="C53" s="84"/>
      <c r="D53" s="85"/>
      <c r="E53" s="85"/>
    </row>
    <row r="54" spans="3:5" ht="12.75">
      <c r="C54" s="84"/>
      <c r="D54" s="85"/>
      <c r="E54" s="85"/>
    </row>
    <row r="55" spans="3:5" ht="12.75">
      <c r="C55" s="84"/>
      <c r="D55" s="85"/>
      <c r="E55" s="85"/>
    </row>
    <row r="72" spans="22:28" ht="12.75">
      <c r="V72" s="135"/>
      <c r="Y72" s="135"/>
      <c r="AB72" s="135"/>
    </row>
    <row r="73" spans="22:28" ht="12.75">
      <c r="V73" s="135"/>
      <c r="Y73" s="135"/>
      <c r="AB73" s="135"/>
    </row>
  </sheetData>
  <sheetProtection selectLockedCells="1" selectUnlockedCells="1"/>
  <mergeCells count="125">
    <mergeCell ref="A1:AG1"/>
    <mergeCell ref="A2:AG2"/>
    <mergeCell ref="A3:AG3"/>
    <mergeCell ref="A4:AG4"/>
    <mergeCell ref="A6:AG6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B9:C9"/>
    <mergeCell ref="E9:G9"/>
    <mergeCell ref="B10:C10"/>
    <mergeCell ref="H10:J10"/>
    <mergeCell ref="B11:C11"/>
    <mergeCell ref="K11:M11"/>
    <mergeCell ref="B12:C12"/>
    <mergeCell ref="N12:P12"/>
    <mergeCell ref="B13:C13"/>
    <mergeCell ref="Q13:S13"/>
    <mergeCell ref="B14:C14"/>
    <mergeCell ref="T14:V14"/>
    <mergeCell ref="B15:C15"/>
    <mergeCell ref="W15:Y15"/>
    <mergeCell ref="B16:C16"/>
    <mergeCell ref="Z16:AB16"/>
    <mergeCell ref="A20:B20"/>
    <mergeCell ref="C20:D20"/>
    <mergeCell ref="E20:H20"/>
    <mergeCell ref="J20:M20"/>
    <mergeCell ref="N20:P20"/>
    <mergeCell ref="T20:W20"/>
    <mergeCell ref="Y20:AB20"/>
    <mergeCell ref="AC20:AE20"/>
    <mergeCell ref="AF20:AG20"/>
    <mergeCell ref="C21:D21"/>
    <mergeCell ref="E21:H21"/>
    <mergeCell ref="J21:M21"/>
    <mergeCell ref="T21:W21"/>
    <mergeCell ref="Y21:AB21"/>
    <mergeCell ref="AF21:AG21"/>
    <mergeCell ref="C22:D22"/>
    <mergeCell ref="E22:H22"/>
    <mergeCell ref="J22:M22"/>
    <mergeCell ref="T22:W22"/>
    <mergeCell ref="Y22:AB22"/>
    <mergeCell ref="AF22:AG22"/>
    <mergeCell ref="C23:D23"/>
    <mergeCell ref="E23:H23"/>
    <mergeCell ref="J23:M23"/>
    <mergeCell ref="T23:W23"/>
    <mergeCell ref="Y23:AB23"/>
    <mergeCell ref="AF23:AG23"/>
    <mergeCell ref="C24:D24"/>
    <mergeCell ref="E24:H24"/>
    <mergeCell ref="J24:M24"/>
    <mergeCell ref="T24:W24"/>
    <mergeCell ref="Y24:AB24"/>
    <mergeCell ref="AF24:AG24"/>
    <mergeCell ref="C25:D25"/>
    <mergeCell ref="E25:H25"/>
    <mergeCell ref="J25:M25"/>
    <mergeCell ref="T25:W25"/>
    <mergeCell ref="Y25:AB25"/>
    <mergeCell ref="AF25:AG25"/>
    <mergeCell ref="C26:D26"/>
    <mergeCell ref="E26:H26"/>
    <mergeCell ref="J26:M26"/>
    <mergeCell ref="T26:W26"/>
    <mergeCell ref="Y26:AB26"/>
    <mergeCell ref="AF26:AG26"/>
    <mergeCell ref="C27:D27"/>
    <mergeCell ref="E27:H27"/>
    <mergeCell ref="J27:M27"/>
    <mergeCell ref="T27:W27"/>
    <mergeCell ref="Y27:AB27"/>
    <mergeCell ref="AF27:AG27"/>
    <mergeCell ref="C28:D28"/>
    <mergeCell ref="E28:H28"/>
    <mergeCell ref="J28:M28"/>
    <mergeCell ref="T28:W28"/>
    <mergeCell ref="Y28:AB28"/>
    <mergeCell ref="AF28:AG28"/>
    <mergeCell ref="C29:D29"/>
    <mergeCell ref="E29:H29"/>
    <mergeCell ref="J29:M29"/>
    <mergeCell ref="T29:W29"/>
    <mergeCell ref="Y29:AB29"/>
    <mergeCell ref="AF29:AG29"/>
    <mergeCell ref="C30:D30"/>
    <mergeCell ref="E30:H30"/>
    <mergeCell ref="J30:M30"/>
    <mergeCell ref="T30:W30"/>
    <mergeCell ref="Y30:AB30"/>
    <mergeCell ref="AF30:AG30"/>
    <mergeCell ref="C31:D31"/>
    <mergeCell ref="E31:H31"/>
    <mergeCell ref="J31:M31"/>
    <mergeCell ref="T31:W31"/>
    <mergeCell ref="Y31:AB31"/>
    <mergeCell ref="AF31:AG31"/>
    <mergeCell ref="C32:D32"/>
    <mergeCell ref="E32:H32"/>
    <mergeCell ref="J32:M32"/>
    <mergeCell ref="T32:W32"/>
    <mergeCell ref="Y32:AB32"/>
    <mergeCell ref="AF32:AG32"/>
    <mergeCell ref="C33:D33"/>
    <mergeCell ref="E33:H33"/>
    <mergeCell ref="J33:M33"/>
    <mergeCell ref="T33:W33"/>
    <mergeCell ref="Y33:AB33"/>
    <mergeCell ref="AF33:AG33"/>
    <mergeCell ref="C34:D34"/>
    <mergeCell ref="E34:H34"/>
    <mergeCell ref="J34:M34"/>
    <mergeCell ref="T34:W34"/>
    <mergeCell ref="Y34:AB34"/>
    <mergeCell ref="AF34:AG34"/>
    <mergeCell ref="A36:B36"/>
    <mergeCell ref="A37:B37"/>
  </mergeCells>
  <conditionalFormatting sqref="E9:AB16">
    <cfRule type="cellIs" priority="1" dxfId="0" operator="equal" stopIfTrue="1">
      <formula>0</formula>
    </cfRule>
  </conditionalFormatting>
  <printOptions/>
  <pageMargins left="0.43333333333333335" right="0" top="0.15763888888888888" bottom="0.15763888888888888" header="0.5118055555555555" footer="0.5118055555555555"/>
  <pageSetup cellComments="atEnd" horizontalDpi="300" verticalDpi="300" orientation="portrait" paperSize="9" scale="77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79"/>
  <sheetViews>
    <sheetView zoomScale="70" zoomScaleNormal="70" workbookViewId="0" topLeftCell="A3">
      <selection activeCell="B9" sqref="B9"/>
    </sheetView>
  </sheetViews>
  <sheetFormatPr defaultColWidth="9.140625" defaultRowHeight="12.75"/>
  <cols>
    <col min="1" max="1" width="3.57421875" style="1" customWidth="1"/>
    <col min="2" max="2" width="7.00390625" style="1" customWidth="1"/>
    <col min="3" max="3" width="15.57421875" style="1" customWidth="1"/>
    <col min="4" max="4" width="5.421875" style="1" customWidth="1"/>
    <col min="5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7" width="4.7109375" style="1" customWidth="1"/>
    <col min="18" max="18" width="1.7109375" style="1" customWidth="1"/>
    <col min="19" max="20" width="4.7109375" style="1" customWidth="1"/>
    <col min="21" max="21" width="1.7109375" style="1" customWidth="1"/>
    <col min="22" max="23" width="4.7109375" style="1" customWidth="1"/>
    <col min="24" max="24" width="1.7109375" style="1" customWidth="1"/>
    <col min="25" max="26" width="4.7109375" style="1" customWidth="1"/>
    <col min="27" max="27" width="1.7109375" style="1" customWidth="1"/>
    <col min="28" max="29" width="4.7109375" style="1" customWidth="1"/>
    <col min="30" max="30" width="1.7109375" style="1" customWidth="1"/>
    <col min="31" max="31" width="4.7109375" style="1" customWidth="1"/>
    <col min="32" max="32" width="5.57421875" style="1" customWidth="1"/>
    <col min="33" max="33" width="1.7109375" style="1" customWidth="1"/>
    <col min="34" max="34" width="5.57421875" style="1" customWidth="1"/>
    <col min="35" max="37" width="9.140625" style="1" customWidth="1"/>
    <col min="38" max="38" width="6.00390625" style="2" customWidth="1"/>
    <col min="39" max="39" width="5.00390625" style="1" customWidth="1"/>
    <col min="40" max="40" width="9.140625" style="3" customWidth="1"/>
    <col min="41" max="42" width="9.140625" style="4" customWidth="1"/>
    <col min="43" max="16384" width="9.140625" style="1" customWidth="1"/>
  </cols>
  <sheetData>
    <row r="1" spans="1:42" s="7" customFormat="1" ht="42.75" customHeight="1">
      <c r="A1" s="10"/>
      <c r="B1" s="10"/>
      <c r="C1" s="10"/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L1" s="6"/>
      <c r="AN1" s="8"/>
      <c r="AO1" s="9"/>
      <c r="AP1" s="9"/>
    </row>
    <row r="2" spans="1:42" s="7" customFormat="1" ht="42.75" customHeight="1">
      <c r="A2" s="10"/>
      <c r="B2" s="10"/>
      <c r="C2" s="10"/>
      <c r="D2" s="10" t="s">
        <v>25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L2" s="6"/>
      <c r="AN2" s="8"/>
      <c r="AO2" s="9"/>
      <c r="AP2" s="9"/>
    </row>
    <row r="3" spans="1:42" s="13" customFormat="1" ht="12.75">
      <c r="A3" s="11"/>
      <c r="B3" s="11"/>
      <c r="C3" s="11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L3" s="12"/>
      <c r="AN3" s="14"/>
      <c r="AO3" s="15"/>
      <c r="AP3" s="15"/>
    </row>
    <row r="4" spans="1:42" s="7" customFormat="1" ht="12.75">
      <c r="A4" s="16"/>
      <c r="B4" s="16"/>
      <c r="C4" s="16"/>
      <c r="D4" s="16" t="s">
        <v>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87"/>
      <c r="AL4" s="6"/>
      <c r="AN4" s="8"/>
      <c r="AO4" s="9"/>
      <c r="AP4" s="9"/>
    </row>
    <row r="5" spans="3:42" s="7" customFormat="1" ht="4.5" customHeight="1">
      <c r="C5" s="17"/>
      <c r="D5" s="18"/>
      <c r="AF5" s="19"/>
      <c r="AG5" s="20"/>
      <c r="AH5" s="20"/>
      <c r="AI5" s="20"/>
      <c r="AJ5" s="20"/>
      <c r="AL5" s="6"/>
      <c r="AN5" s="8"/>
      <c r="AO5" s="9"/>
      <c r="AP5" s="9"/>
    </row>
    <row r="6" spans="1:42" s="7" customFormat="1" ht="12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N6" s="8"/>
      <c r="AO6" s="9"/>
      <c r="AP6" s="9"/>
    </row>
    <row r="7" spans="2:42" s="7" customFormat="1" ht="56.25" customHeight="1">
      <c r="B7" s="88"/>
      <c r="C7" s="51"/>
      <c r="D7" s="17"/>
      <c r="H7" s="51"/>
      <c r="AF7" s="17"/>
      <c r="AL7" s="6"/>
      <c r="AN7" s="8"/>
      <c r="AO7" s="9"/>
      <c r="AP7" s="9"/>
    </row>
    <row r="8" spans="1:42" s="7" customFormat="1" ht="45.75" customHeight="1">
      <c r="A8" s="22"/>
      <c r="B8" s="23" t="s">
        <v>5</v>
      </c>
      <c r="C8" s="23"/>
      <c r="D8" s="24" t="s">
        <v>27</v>
      </c>
      <c r="E8" s="25" t="str">
        <f>B9</f>
        <v>A1</v>
      </c>
      <c r="F8" s="25"/>
      <c r="G8" s="25"/>
      <c r="H8" s="26" t="str">
        <f>B10</f>
        <v>B2</v>
      </c>
      <c r="I8" s="26"/>
      <c r="J8" s="26"/>
      <c r="K8" s="26" t="str">
        <f>B11</f>
        <v>C3</v>
      </c>
      <c r="L8" s="26"/>
      <c r="M8" s="26"/>
      <c r="N8" s="27" t="str">
        <f>B12</f>
        <v>D4</v>
      </c>
      <c r="O8" s="27"/>
      <c r="P8" s="27"/>
      <c r="Q8" s="26" t="str">
        <f>B13</f>
        <v>E5</v>
      </c>
      <c r="R8" s="26"/>
      <c r="S8" s="26"/>
      <c r="T8" s="26" t="str">
        <f>B14</f>
        <v>F6</v>
      </c>
      <c r="U8" s="26"/>
      <c r="V8" s="26"/>
      <c r="W8" s="26" t="str">
        <f>B15</f>
        <v>G7</v>
      </c>
      <c r="X8" s="26"/>
      <c r="Y8" s="26"/>
      <c r="Z8" s="136" t="str">
        <f>B16</f>
        <v>H8</v>
      </c>
      <c r="AA8" s="136"/>
      <c r="AB8" s="136"/>
      <c r="AC8" s="136" t="str">
        <f>B17</f>
        <v>CH9</v>
      </c>
      <c r="AD8" s="136"/>
      <c r="AE8" s="136"/>
      <c r="AF8" s="28" t="s">
        <v>7</v>
      </c>
      <c r="AG8" s="28"/>
      <c r="AH8" s="28"/>
      <c r="AI8" s="22" t="s">
        <v>8</v>
      </c>
      <c r="AJ8" s="28" t="s">
        <v>9</v>
      </c>
      <c r="AL8" s="6"/>
      <c r="AN8" s="8"/>
      <c r="AO8" s="29"/>
      <c r="AP8" s="30"/>
    </row>
    <row r="9" spans="1:42" s="7" customFormat="1" ht="27.75" customHeight="1">
      <c r="A9" s="327">
        <v>1</v>
      </c>
      <c r="B9" s="328" t="s">
        <v>10</v>
      </c>
      <c r="C9" s="328"/>
      <c r="D9" s="329"/>
      <c r="E9" s="330"/>
      <c r="F9" s="330"/>
      <c r="G9" s="330"/>
      <c r="H9" s="331">
        <f>N38</f>
        <v>1</v>
      </c>
      <c r="I9" s="332" t="s">
        <v>12</v>
      </c>
      <c r="J9" s="333">
        <f>P38</f>
        <v>2</v>
      </c>
      <c r="K9" s="334">
        <f>P29</f>
        <v>1</v>
      </c>
      <c r="L9" s="332" t="s">
        <v>12</v>
      </c>
      <c r="M9" s="334">
        <f>N29</f>
        <v>3</v>
      </c>
      <c r="N9" s="331">
        <f>AH22</f>
        <v>1</v>
      </c>
      <c r="O9" s="332" t="s">
        <v>12</v>
      </c>
      <c r="P9" s="333">
        <f>AF22</f>
        <v>4</v>
      </c>
      <c r="Q9" s="334">
        <f>N33</f>
        <v>1</v>
      </c>
      <c r="R9" s="332" t="s">
        <v>12</v>
      </c>
      <c r="S9" s="334">
        <f>P33</f>
        <v>5</v>
      </c>
      <c r="T9" s="331">
        <f>AH35</f>
        <v>1</v>
      </c>
      <c r="U9" s="332" t="s">
        <v>12</v>
      </c>
      <c r="V9" s="333">
        <f>AF35</f>
        <v>6</v>
      </c>
      <c r="W9" s="334">
        <f>AF27</f>
        <v>1</v>
      </c>
      <c r="X9" s="332" t="s">
        <v>12</v>
      </c>
      <c r="Y9" s="334">
        <f>AH27</f>
        <v>7</v>
      </c>
      <c r="Z9" s="331">
        <f>AF24</f>
        <v>1</v>
      </c>
      <c r="AA9" s="332" t="s">
        <v>12</v>
      </c>
      <c r="AB9" s="333">
        <f>AH24</f>
        <v>8</v>
      </c>
      <c r="AC9" s="334">
        <f>P26</f>
        <v>1</v>
      </c>
      <c r="AD9" s="332" t="s">
        <v>12</v>
      </c>
      <c r="AE9" s="335">
        <f>N26</f>
        <v>9</v>
      </c>
      <c r="AF9" s="336">
        <f>E9+H9+K9+N9+Q9+T9+W9+Z9+AC9</f>
        <v>8</v>
      </c>
      <c r="AG9" s="337" t="s">
        <v>12</v>
      </c>
      <c r="AH9" s="338">
        <f>G9+J9+M9+P9+S9+V9+Y9+AB9+AE9</f>
        <v>44</v>
      </c>
      <c r="AI9" s="100">
        <f>IF(H9&gt;J9,2,IF(H9&lt;J9,0,IF(H9=J9,1)))+IF(K9&gt;M9,2,IF(K9&lt;M9,0,IF(K9=M9,1)))+IF(N9&gt;P9,2,IF(N9&lt;P9,0,IF(N9=P9,1)))+IF(Q9&gt;S9,2,IF(Q9&lt;S9,0,IF(Q9=S9,1)))+IF(T9&gt;V9,2,IF(T9&lt;V9,0,IF(T9=V9,1)))+IF(W9&gt;Y9,2,IF(W9&lt;Y9,0,IF(W9=Y9,1)))+IF(Z9&gt;AB9,2,IF(Z9&lt;AB9,0,IF(Z9=AB9,1)))+IF(AC9&gt;AE9,2,IF(AC9&lt;AE9,0,IF(AC9=AE9,1)))</f>
        <v>0</v>
      </c>
      <c r="AJ9" s="273"/>
      <c r="AK9" s="102"/>
      <c r="AL9" s="39">
        <f>AF9-AH9</f>
        <v>-36</v>
      </c>
      <c r="AN9" s="8"/>
      <c r="AO9" s="9"/>
      <c r="AP9" s="9"/>
    </row>
    <row r="10" spans="1:42" s="7" customFormat="1" ht="27.75" customHeight="1">
      <c r="A10" s="89">
        <v>2</v>
      </c>
      <c r="B10" s="339" t="s">
        <v>14</v>
      </c>
      <c r="C10" s="339"/>
      <c r="D10" s="340"/>
      <c r="E10" s="341">
        <f>P38</f>
        <v>2</v>
      </c>
      <c r="F10" s="342" t="s">
        <v>12</v>
      </c>
      <c r="G10" s="343">
        <f>N38</f>
        <v>1</v>
      </c>
      <c r="H10" s="344"/>
      <c r="I10" s="344"/>
      <c r="J10" s="344"/>
      <c r="K10" s="29">
        <f>AF36</f>
        <v>2</v>
      </c>
      <c r="L10" s="342" t="s">
        <v>12</v>
      </c>
      <c r="M10" s="29">
        <f>AH36</f>
        <v>3</v>
      </c>
      <c r="N10" s="345">
        <f>N27</f>
        <v>2</v>
      </c>
      <c r="O10" s="342" t="s">
        <v>12</v>
      </c>
      <c r="P10" s="343">
        <f>P27</f>
        <v>4</v>
      </c>
      <c r="Q10" s="29">
        <f>AF21</f>
        <v>2</v>
      </c>
      <c r="R10" s="342" t="s">
        <v>12</v>
      </c>
      <c r="S10" s="29">
        <f>AH21</f>
        <v>5</v>
      </c>
      <c r="T10" s="345">
        <f>P23</f>
        <v>2</v>
      </c>
      <c r="U10" s="342" t="s">
        <v>12</v>
      </c>
      <c r="V10" s="343">
        <f>N23</f>
        <v>6</v>
      </c>
      <c r="W10" s="29">
        <f>AH34</f>
        <v>2</v>
      </c>
      <c r="X10" s="342" t="s">
        <v>12</v>
      </c>
      <c r="Y10" s="29">
        <f>AF34</f>
        <v>7</v>
      </c>
      <c r="Z10" s="345">
        <f>AH29</f>
        <v>2</v>
      </c>
      <c r="AA10" s="342" t="s">
        <v>12</v>
      </c>
      <c r="AB10" s="343">
        <f>AF29</f>
        <v>8</v>
      </c>
      <c r="AC10" s="29">
        <f>N32</f>
        <v>2</v>
      </c>
      <c r="AD10" s="342" t="s">
        <v>12</v>
      </c>
      <c r="AE10" s="346">
        <f>P32</f>
        <v>9</v>
      </c>
      <c r="AF10" s="347">
        <f>E10+H10+K10+N10+Q10+T10+W10+Z10+AC10</f>
        <v>16</v>
      </c>
      <c r="AG10" s="348" t="s">
        <v>12</v>
      </c>
      <c r="AH10" s="349">
        <f>G10+J10+M10+P10+S10+V10+Y10+AB10+AE10</f>
        <v>43</v>
      </c>
      <c r="AI10" s="100">
        <f>IF(E10&gt;G10,2,IF(E10&lt;G10,0,IF(E10=G10,1)))+IF(K10&gt;M10,2,IF(K10&lt;M10,0,IF(K10=M10,1)))+IF(N10&gt;P10,2,IF(N10&lt;P10,0,IF(N10=P10,1)))+IF(Q10&gt;S10,2,IF(Q10&lt;S10,0,IF(Q10=S10,1)))+IF(T10&gt;V10,2,IF(T10&lt;V10,0,IF(T10=V10,1)))+IF(W10&gt;Y10,2,IF(W10&lt;Y10,0,IF(W10=Y10,1)))+IF(Z10&gt;AB10,2,IF(Z10&lt;AB10,0,IF(Z10=AB10,1)))+IF(AC10&gt;AE10,2,IF(AC10&lt;AE10,0,IF(AC10=AE10,1)))</f>
        <v>2</v>
      </c>
      <c r="AJ10" s="273"/>
      <c r="AK10" s="102"/>
      <c r="AL10" s="39">
        <f>AF10-AH10</f>
        <v>-27</v>
      </c>
      <c r="AN10" s="8"/>
      <c r="AO10" s="9"/>
      <c r="AP10" s="9"/>
    </row>
    <row r="11" spans="1:42" s="7" customFormat="1" ht="27.75" customHeight="1">
      <c r="A11" s="89">
        <v>3</v>
      </c>
      <c r="B11" s="339" t="s">
        <v>15</v>
      </c>
      <c r="C11" s="339"/>
      <c r="D11" s="340"/>
      <c r="E11" s="341">
        <f>N29</f>
        <v>3</v>
      </c>
      <c r="F11" s="342" t="s">
        <v>12</v>
      </c>
      <c r="G11" s="343">
        <f>P29</f>
        <v>1</v>
      </c>
      <c r="H11" s="345">
        <f>AH36</f>
        <v>3</v>
      </c>
      <c r="I11" s="342" t="s">
        <v>12</v>
      </c>
      <c r="J11" s="343">
        <f>AF36</f>
        <v>2</v>
      </c>
      <c r="K11" s="350"/>
      <c r="L11" s="350"/>
      <c r="M11" s="350"/>
      <c r="N11" s="345">
        <f>AF38</f>
        <v>3</v>
      </c>
      <c r="O11" s="342" t="s">
        <v>12</v>
      </c>
      <c r="P11" s="343">
        <f>AH38</f>
        <v>4</v>
      </c>
      <c r="Q11" s="29">
        <f>AH31</f>
        <v>3</v>
      </c>
      <c r="R11" s="342" t="s">
        <v>12</v>
      </c>
      <c r="S11" s="29">
        <f>AF31</f>
        <v>5</v>
      </c>
      <c r="T11" s="345">
        <f>N34</f>
        <v>3</v>
      </c>
      <c r="U11" s="342" t="s">
        <v>12</v>
      </c>
      <c r="V11" s="343">
        <f>P34</f>
        <v>6</v>
      </c>
      <c r="W11" s="29">
        <f>P25</f>
        <v>3</v>
      </c>
      <c r="X11" s="342" t="s">
        <v>12</v>
      </c>
      <c r="Y11" s="29">
        <f>N25</f>
        <v>7</v>
      </c>
      <c r="Z11" s="345">
        <f>P22</f>
        <v>3</v>
      </c>
      <c r="AA11" s="342" t="s">
        <v>12</v>
      </c>
      <c r="AB11" s="343">
        <f>N22</f>
        <v>8</v>
      </c>
      <c r="AC11" s="29">
        <f>AF23</f>
        <v>3</v>
      </c>
      <c r="AD11" s="342" t="s">
        <v>12</v>
      </c>
      <c r="AE11" s="346">
        <f>AH23</f>
        <v>9</v>
      </c>
      <c r="AF11" s="347">
        <f>E11+H11+K11+N11+Q11+T11+W11+Z11+AC11</f>
        <v>24</v>
      </c>
      <c r="AG11" s="348" t="s">
        <v>12</v>
      </c>
      <c r="AH11" s="349">
        <f>G11+J11+M11+P11+S11+V11+Y11+AB11+AE11</f>
        <v>42</v>
      </c>
      <c r="AI11" s="100">
        <f>IF(E11&gt;G11,2,IF(E11&lt;G11,0,IF(E11=G11,1)))+IF(H11&gt;J11,2,IF(H11&lt;J11,0,IF(H11=J11,1)))+IF(N11&gt;P11,2,IF(N11&lt;P11,0,IF(N11=P11,1)))+IF(Q11&gt;S11,2,IF(Q11&lt;S11,0,IF(Q11=S11,1)))+IF(T11&gt;V11,2,IF(T11&lt;V11,0,IF(T11=V11,1)))+IF(W11&gt;Y11,2,IF(W11&lt;Y11,0,IF(W11=Y11,1)))+IF(Z11&gt;AB11,2,IF(Z11&lt;AB11,0,IF(Z11=AB11,1)))+IF(AC11&gt;AE11,2,IF(AC11&lt;AE11,0,IF(AC11=AE11,1)))</f>
        <v>4</v>
      </c>
      <c r="AJ11" s="273"/>
      <c r="AK11" s="102"/>
      <c r="AL11" s="39">
        <f>AF11-AH11</f>
        <v>-18</v>
      </c>
      <c r="AN11" s="8"/>
      <c r="AO11" s="9"/>
      <c r="AP11" s="9"/>
    </row>
    <row r="12" spans="1:42" s="7" customFormat="1" ht="27.75" customHeight="1">
      <c r="A12" s="89">
        <v>4</v>
      </c>
      <c r="B12" s="339" t="s">
        <v>16</v>
      </c>
      <c r="C12" s="339"/>
      <c r="D12" s="340"/>
      <c r="E12" s="341">
        <f>AF22</f>
        <v>4</v>
      </c>
      <c r="F12" s="342" t="s">
        <v>12</v>
      </c>
      <c r="G12" s="343">
        <f>AH22</f>
        <v>1</v>
      </c>
      <c r="H12" s="345">
        <f>P27</f>
        <v>4</v>
      </c>
      <c r="I12" s="342" t="s">
        <v>12</v>
      </c>
      <c r="J12" s="343">
        <f>N27</f>
        <v>2</v>
      </c>
      <c r="K12" s="29">
        <f>AH38</f>
        <v>4</v>
      </c>
      <c r="L12" s="342" t="s">
        <v>12</v>
      </c>
      <c r="M12" s="29">
        <f>AF38</f>
        <v>3</v>
      </c>
      <c r="N12" s="351"/>
      <c r="O12" s="351"/>
      <c r="P12" s="351"/>
      <c r="Q12" s="29">
        <f>P24</f>
        <v>4</v>
      </c>
      <c r="R12" s="342" t="s">
        <v>12</v>
      </c>
      <c r="S12" s="29">
        <f>N24</f>
        <v>5</v>
      </c>
      <c r="T12" s="345">
        <f>AF25</f>
        <v>4</v>
      </c>
      <c r="U12" s="342" t="s">
        <v>12</v>
      </c>
      <c r="V12" s="343">
        <f>AH25</f>
        <v>6</v>
      </c>
      <c r="W12" s="29">
        <f>N36</f>
        <v>4</v>
      </c>
      <c r="X12" s="342" t="s">
        <v>12</v>
      </c>
      <c r="Y12" s="29">
        <f>P36</f>
        <v>7</v>
      </c>
      <c r="Z12" s="345">
        <f>N31</f>
        <v>4</v>
      </c>
      <c r="AA12" s="342" t="s">
        <v>12</v>
      </c>
      <c r="AB12" s="343">
        <f>P31</f>
        <v>8</v>
      </c>
      <c r="AC12" s="29">
        <f>AH33</f>
        <v>4</v>
      </c>
      <c r="AD12" s="342" t="s">
        <v>12</v>
      </c>
      <c r="AE12" s="346">
        <f>AF33</f>
        <v>9</v>
      </c>
      <c r="AF12" s="347">
        <f>E12+H12+K12+N12+Q12+T12+W12+Z12+AC12</f>
        <v>32</v>
      </c>
      <c r="AG12" s="348" t="s">
        <v>12</v>
      </c>
      <c r="AH12" s="349">
        <f>G12+J12+M12+P12+S12+V12+Y12+AB12+AE12</f>
        <v>41</v>
      </c>
      <c r="AI12" s="100">
        <f>IF(E12&gt;G12,2,IF(E12&lt;G12,0,IF(E12=G12,1)))+IF(H12&gt;J12,2,IF(H12&lt;J12,0,IF(H12=J12,1)))+IF(K12&gt;M12,2,IF(K12&lt;M12,0,IF(K12=M12,1)))+IF(Q12&gt;S12,2,IF(Q12&lt;S12,0,IF(Q12=S12,1)))+IF(T12&gt;V12,2,IF(T12&lt;V12,0,IF(T12=V12,1)))+IF(W12&gt;Y12,2,IF(W12&lt;Y12,0,IF(W12=Y12,1)))+IF(Z12&gt;AB12,2,IF(Z12&lt;AB12,0,IF(Z12=AB12,1)))+IF(AC12&gt;AE12,2,IF(AC12&lt;AE12,0,IF(AC12=AE12,1)))</f>
        <v>6</v>
      </c>
      <c r="AJ12" s="273"/>
      <c r="AK12" s="102"/>
      <c r="AL12" s="39">
        <f>AF12-AH12</f>
        <v>-9</v>
      </c>
      <c r="AN12" s="8"/>
      <c r="AO12" s="9"/>
      <c r="AP12" s="9"/>
    </row>
    <row r="13" spans="1:42" s="7" customFormat="1" ht="27.75" customHeight="1">
      <c r="A13" s="89">
        <v>5</v>
      </c>
      <c r="B13" s="339" t="s">
        <v>28</v>
      </c>
      <c r="C13" s="339"/>
      <c r="D13" s="340"/>
      <c r="E13" s="341">
        <f>P33</f>
        <v>5</v>
      </c>
      <c r="F13" s="342" t="s">
        <v>12</v>
      </c>
      <c r="G13" s="343">
        <f>N33</f>
        <v>1</v>
      </c>
      <c r="H13" s="345">
        <f>AH21</f>
        <v>5</v>
      </c>
      <c r="I13" s="342" t="s">
        <v>12</v>
      </c>
      <c r="J13" s="343">
        <f>AF21</f>
        <v>2</v>
      </c>
      <c r="K13" s="29">
        <f>AF31</f>
        <v>5</v>
      </c>
      <c r="L13" s="342" t="s">
        <v>12</v>
      </c>
      <c r="M13" s="29">
        <f>AH31</f>
        <v>3</v>
      </c>
      <c r="N13" s="345">
        <f>N24</f>
        <v>5</v>
      </c>
      <c r="O13" s="342" t="s">
        <v>12</v>
      </c>
      <c r="P13" s="343">
        <f>P24</f>
        <v>4</v>
      </c>
      <c r="Q13" s="352"/>
      <c r="R13" s="352"/>
      <c r="S13" s="352"/>
      <c r="T13" s="345">
        <f>N37</f>
        <v>5</v>
      </c>
      <c r="U13" s="342" t="s">
        <v>12</v>
      </c>
      <c r="V13" s="343">
        <f>P37</f>
        <v>6</v>
      </c>
      <c r="W13" s="29">
        <f>P30</f>
        <v>5</v>
      </c>
      <c r="X13" s="342" t="s">
        <v>12</v>
      </c>
      <c r="Y13" s="29">
        <f>N30</f>
        <v>7</v>
      </c>
      <c r="Z13" s="345">
        <f>AH26</f>
        <v>5</v>
      </c>
      <c r="AA13" s="342" t="s">
        <v>12</v>
      </c>
      <c r="AB13" s="343">
        <f>AF26</f>
        <v>8</v>
      </c>
      <c r="AC13" s="29">
        <f>AF28</f>
        <v>5</v>
      </c>
      <c r="AD13" s="342" t="s">
        <v>12</v>
      </c>
      <c r="AE13" s="346">
        <f>AH28</f>
        <v>9</v>
      </c>
      <c r="AF13" s="347">
        <f>E13+H13+K13+N13+Q13+T13+W13+Z13+AC13</f>
        <v>40</v>
      </c>
      <c r="AG13" s="348" t="s">
        <v>12</v>
      </c>
      <c r="AH13" s="349">
        <f>G13+J13+M13+P13+S13+V13+Y13+AB13+AE13</f>
        <v>40</v>
      </c>
      <c r="AI13" s="100">
        <f>IF(E13&gt;G13,2,IF(E13&lt;G13,0,IF(E13=G13,1)))+IF(H13&gt;J13,2,IF(H13&lt;J13,0,IF(H13=J13,1)))+IF(K13&gt;M13,2,IF(K13&lt;M13,0,IF(K13=M13,1)))+IF(N13&gt;P13,2,IF(N13&lt;P13,0,IF(N13=P13,1)))+IF(T13&gt;V13,2,IF(T13&lt;V13,0,IF(T13=V13,1)))+IF(W13&gt;Y13,2,IF(W13&lt;Y13,0,IF(W13=Y13,1)))+IF(Z13&gt;AB13,2,IF(Z13&lt;AB13,0,IF(Z13=AB13,1)))+IF(AC13&gt;AE13,2,IF(AC13&lt;AE13,0,IF(AC13=AE13,1)))</f>
        <v>8</v>
      </c>
      <c r="AJ13" s="273"/>
      <c r="AK13" s="102"/>
      <c r="AL13" s="39">
        <f>AF13-AH13</f>
        <v>0</v>
      </c>
      <c r="AN13" s="8"/>
      <c r="AO13" s="9"/>
      <c r="AP13" s="9"/>
    </row>
    <row r="14" spans="1:42" s="7" customFormat="1" ht="27.75" customHeight="1">
      <c r="A14" s="89">
        <v>6</v>
      </c>
      <c r="B14" s="339" t="s">
        <v>32</v>
      </c>
      <c r="C14" s="339"/>
      <c r="D14" s="340"/>
      <c r="E14" s="341">
        <f>AF35</f>
        <v>6</v>
      </c>
      <c r="F14" s="342" t="s">
        <v>12</v>
      </c>
      <c r="G14" s="343">
        <f>AH35</f>
        <v>1</v>
      </c>
      <c r="H14" s="345">
        <f>N23</f>
        <v>6</v>
      </c>
      <c r="I14" s="342" t="s">
        <v>12</v>
      </c>
      <c r="J14" s="343">
        <f>P23</f>
        <v>2</v>
      </c>
      <c r="K14" s="29">
        <f>P34</f>
        <v>6</v>
      </c>
      <c r="L14" s="342" t="s">
        <v>12</v>
      </c>
      <c r="M14" s="29">
        <f>N34</f>
        <v>3</v>
      </c>
      <c r="N14" s="345">
        <f>AH25</f>
        <v>6</v>
      </c>
      <c r="O14" s="342" t="s">
        <v>12</v>
      </c>
      <c r="P14" s="343">
        <f>AF25</f>
        <v>4</v>
      </c>
      <c r="Q14" s="29">
        <f>P37</f>
        <v>6</v>
      </c>
      <c r="R14" s="342" t="s">
        <v>12</v>
      </c>
      <c r="S14" s="29">
        <f>N37</f>
        <v>5</v>
      </c>
      <c r="T14" s="353"/>
      <c r="U14" s="353"/>
      <c r="V14" s="353"/>
      <c r="W14" s="29">
        <f>AF32</f>
        <v>6</v>
      </c>
      <c r="X14" s="342" t="s">
        <v>12</v>
      </c>
      <c r="Y14" s="29">
        <f>AH32</f>
        <v>7</v>
      </c>
      <c r="Z14" s="345">
        <f>N28</f>
        <v>6</v>
      </c>
      <c r="AA14" s="342" t="s">
        <v>12</v>
      </c>
      <c r="AB14" s="343">
        <f>P28</f>
        <v>8</v>
      </c>
      <c r="AC14" s="29">
        <f>AH30</f>
        <v>6</v>
      </c>
      <c r="AD14" s="342" t="s">
        <v>12</v>
      </c>
      <c r="AE14" s="346">
        <f>AF30</f>
        <v>9</v>
      </c>
      <c r="AF14" s="347">
        <f>E14+H14+K14+N14+Q14+T14+W14+Z14+AC14</f>
        <v>48</v>
      </c>
      <c r="AG14" s="348" t="s">
        <v>12</v>
      </c>
      <c r="AH14" s="349">
        <f>G14+J14+M14+P14+S14+V14+Y14+AB14+AE14</f>
        <v>39</v>
      </c>
      <c r="AI14" s="100">
        <f>IF(E14&gt;G14,2,IF(E14&lt;G14,0,IF(E14=G14,1)))+IF(H14&gt;J14,2,IF(H14&lt;J14,0,IF(H14=J14,1)))+IF(K14&gt;M14,2,IF(K14&lt;M14,0,IF(K14=M14,1)))+IF(N14&gt;P14,2,IF(N14&lt;P14,0,IF(N14=P14,1)))+IF(Q14&gt;S14,2,IF(Q14&lt;S14,0,IF(Q14=S14,1)))+IF(W14&gt;Y14,2,IF(W14&lt;Y14,0,IF(W14=Y14,1)))+IF(Z14&gt;AB14,2,IF(Z14&lt;AB14,0,IF(Z14=AB14,1)))+IF(AC14&gt;AE14,2,IF(AC14&lt;AE14,0,IF(AC14=AE14,1)))</f>
        <v>10</v>
      </c>
      <c r="AJ14" s="273"/>
      <c r="AK14" s="102"/>
      <c r="AL14" s="39">
        <f>AF14-AH14</f>
        <v>9</v>
      </c>
      <c r="AN14" s="8"/>
      <c r="AO14" s="9"/>
      <c r="AP14" s="9"/>
    </row>
    <row r="15" spans="1:42" s="7" customFormat="1" ht="27.75" customHeight="1">
      <c r="A15" s="89">
        <v>7</v>
      </c>
      <c r="B15" s="339" t="s">
        <v>38</v>
      </c>
      <c r="C15" s="339"/>
      <c r="D15" s="340"/>
      <c r="E15" s="341">
        <f>AH27</f>
        <v>7</v>
      </c>
      <c r="F15" s="342" t="s">
        <v>12</v>
      </c>
      <c r="G15" s="343">
        <f>AF27</f>
        <v>1</v>
      </c>
      <c r="H15" s="345">
        <f>AF34</f>
        <v>7</v>
      </c>
      <c r="I15" s="342" t="s">
        <v>12</v>
      </c>
      <c r="J15" s="343">
        <f>AH34</f>
        <v>2</v>
      </c>
      <c r="K15" s="29">
        <f>N25</f>
        <v>7</v>
      </c>
      <c r="L15" s="342" t="s">
        <v>12</v>
      </c>
      <c r="M15" s="29">
        <f>P25</f>
        <v>3</v>
      </c>
      <c r="N15" s="345">
        <f>P36</f>
        <v>7</v>
      </c>
      <c r="O15" s="342" t="s">
        <v>12</v>
      </c>
      <c r="P15" s="343">
        <f>N36</f>
        <v>4</v>
      </c>
      <c r="Q15" s="29">
        <f>N30</f>
        <v>7</v>
      </c>
      <c r="R15" s="342" t="s">
        <v>12</v>
      </c>
      <c r="S15" s="29">
        <f>P30</f>
        <v>5</v>
      </c>
      <c r="T15" s="345">
        <f>AH32</f>
        <v>7</v>
      </c>
      <c r="U15" s="342" t="s">
        <v>12</v>
      </c>
      <c r="V15" s="343">
        <f>AF32</f>
        <v>6</v>
      </c>
      <c r="W15" s="354"/>
      <c r="X15" s="354"/>
      <c r="Y15" s="354"/>
      <c r="Z15" s="345">
        <f>AF37</f>
        <v>7</v>
      </c>
      <c r="AA15" s="342" t="s">
        <v>12</v>
      </c>
      <c r="AB15" s="343">
        <f>AH37</f>
        <v>8</v>
      </c>
      <c r="AC15" s="29">
        <f>P21</f>
        <v>7</v>
      </c>
      <c r="AD15" s="342" t="s">
        <v>12</v>
      </c>
      <c r="AE15" s="346">
        <f>N21</f>
        <v>9</v>
      </c>
      <c r="AF15" s="347">
        <f>E15+H15+K15+N15+Q15+T15+W15+Z15+AC15</f>
        <v>56</v>
      </c>
      <c r="AG15" s="348" t="s">
        <v>12</v>
      </c>
      <c r="AH15" s="349">
        <f>G15+J15+M15+P15+S15+V15+Y15+AB15+AE15</f>
        <v>38</v>
      </c>
      <c r="AI15" s="100">
        <f>IF(E15&gt;G15,2,IF(E15&lt;G15,0,IF(E15=G15,1)))+IF(H15&gt;J15,2,IF(H15&lt;J15,0,IF(H15=J15,1)))+IF(K15&gt;M15,2,IF(K15&lt;M15,0,IF(K15=M15,1)))+IF(N15&gt;P15,2,IF(N15&lt;P15,0,IF(N15=P15,1)))+IF(Q15&gt;S15,2,IF(Q15&lt;S15,0,IF(Q15=S15,1)))+IF(T15&gt;V15,2,IF(T15&lt;V15,0,IF(T15=V15,1)))+IF(Z15&gt;AB15,2,IF(Z15&lt;AB15,0,IF(Z15=AB15,1)))+IF(AC15&gt;AE15,2,IF(AC15&lt;AE15,0,IF(AC15=AE15,1)))</f>
        <v>12</v>
      </c>
      <c r="AJ15" s="273"/>
      <c r="AK15" s="102"/>
      <c r="AL15" s="39">
        <f>AF15-AH15</f>
        <v>18</v>
      </c>
      <c r="AN15" s="8"/>
      <c r="AO15" s="9"/>
      <c r="AP15" s="9"/>
    </row>
    <row r="16" spans="1:42" s="7" customFormat="1" ht="27.75" customHeight="1">
      <c r="A16" s="89">
        <v>8</v>
      </c>
      <c r="B16" s="339" t="s">
        <v>59</v>
      </c>
      <c r="C16" s="339"/>
      <c r="D16" s="340"/>
      <c r="E16" s="341">
        <f>AH24</f>
        <v>8</v>
      </c>
      <c r="F16" s="342" t="s">
        <v>12</v>
      </c>
      <c r="G16" s="343">
        <f>AF24</f>
        <v>1</v>
      </c>
      <c r="H16" s="345">
        <f>AF29</f>
        <v>8</v>
      </c>
      <c r="I16" s="342" t="s">
        <v>12</v>
      </c>
      <c r="J16" s="343">
        <f>AH29</f>
        <v>2</v>
      </c>
      <c r="K16" s="29">
        <f>N22</f>
        <v>8</v>
      </c>
      <c r="L16" s="342" t="s">
        <v>12</v>
      </c>
      <c r="M16" s="29">
        <f>P22</f>
        <v>3</v>
      </c>
      <c r="N16" s="345">
        <f>P31</f>
        <v>8</v>
      </c>
      <c r="O16" s="342" t="s">
        <v>12</v>
      </c>
      <c r="P16" s="343">
        <f>N31</f>
        <v>4</v>
      </c>
      <c r="Q16" s="29">
        <f>AF26</f>
        <v>8</v>
      </c>
      <c r="R16" s="342" t="s">
        <v>12</v>
      </c>
      <c r="S16" s="29">
        <f>AH26</f>
        <v>5</v>
      </c>
      <c r="T16" s="345">
        <f>P28</f>
        <v>8</v>
      </c>
      <c r="U16" s="342" t="s">
        <v>12</v>
      </c>
      <c r="V16" s="343">
        <f>N28</f>
        <v>6</v>
      </c>
      <c r="W16" s="29">
        <f>AH37</f>
        <v>8</v>
      </c>
      <c r="X16" s="342" t="s">
        <v>12</v>
      </c>
      <c r="Y16" s="29">
        <f>AF37</f>
        <v>7</v>
      </c>
      <c r="Z16" s="353"/>
      <c r="AA16" s="353"/>
      <c r="AB16" s="353"/>
      <c r="AC16" s="29">
        <f>N35</f>
        <v>8</v>
      </c>
      <c r="AD16" s="342" t="s">
        <v>12</v>
      </c>
      <c r="AE16" s="346">
        <f>P35</f>
        <v>9</v>
      </c>
      <c r="AF16" s="347">
        <f>E16+H16+K16+N16+Q16+T16+W16+Z16+AC16</f>
        <v>64</v>
      </c>
      <c r="AG16" s="348" t="s">
        <v>12</v>
      </c>
      <c r="AH16" s="349">
        <f>G16+J16+M16+P16+S16+V16+Y16+AB16+AE16</f>
        <v>37</v>
      </c>
      <c r="AI16" s="100">
        <f>IF(E16&gt;G16,2,IF(E16&lt;G16,0,IF(E16=G16,1)))+IF(H16&gt;J16,2,IF(H16&lt;J16,0,IF(H16=J16,1)))+IF(K16&gt;M16,2,IF(K16&lt;M16,0,IF(K16=M16,1)))+IF(N16&gt;P16,2,IF(N16&lt;P16,0,IF(N16=P16,1)))+IF(Q16&gt;S16,2,IF(Q16&lt;S16,0,IF(Q16=S16,1)))+IF(T16&gt;V16,2,IF(T16&lt;V16,0,IF(T16=V16,1)))+IF(W16&gt;Y16,2,IF(W16&lt;Y16,0,IF(W16=Y16,1)))+IF(AC16&gt;AE16,2,IF(AC16&lt;AE16,0,IF(AC16=AE16,1)))</f>
        <v>14</v>
      </c>
      <c r="AJ16" s="273"/>
      <c r="AK16" s="102"/>
      <c r="AL16" s="39">
        <f>AF16-AH16</f>
        <v>27</v>
      </c>
      <c r="AN16" s="8"/>
      <c r="AO16" s="9"/>
      <c r="AP16" s="9"/>
    </row>
    <row r="17" spans="1:42" s="7" customFormat="1" ht="27.75" customHeight="1">
      <c r="A17" s="148">
        <v>9</v>
      </c>
      <c r="B17" s="355" t="s">
        <v>60</v>
      </c>
      <c r="C17" s="355"/>
      <c r="D17" s="356"/>
      <c r="E17" s="357">
        <f>N26</f>
        <v>9</v>
      </c>
      <c r="F17" s="358" t="s">
        <v>12</v>
      </c>
      <c r="G17" s="359">
        <f>P26</f>
        <v>1</v>
      </c>
      <c r="H17" s="360">
        <f>P32</f>
        <v>9</v>
      </c>
      <c r="I17" s="358" t="s">
        <v>12</v>
      </c>
      <c r="J17" s="359">
        <f>N32</f>
        <v>2</v>
      </c>
      <c r="K17" s="361">
        <f>AH23</f>
        <v>9</v>
      </c>
      <c r="L17" s="358" t="s">
        <v>12</v>
      </c>
      <c r="M17" s="361">
        <f>AF23</f>
        <v>3</v>
      </c>
      <c r="N17" s="360">
        <f>AF33</f>
        <v>9</v>
      </c>
      <c r="O17" s="358" t="s">
        <v>12</v>
      </c>
      <c r="P17" s="359">
        <f>AH33</f>
        <v>4</v>
      </c>
      <c r="Q17" s="361">
        <f>AH28</f>
        <v>9</v>
      </c>
      <c r="R17" s="358" t="s">
        <v>12</v>
      </c>
      <c r="S17" s="361">
        <f>AF28</f>
        <v>5</v>
      </c>
      <c r="T17" s="360">
        <f>AF30</f>
        <v>9</v>
      </c>
      <c r="U17" s="358" t="s">
        <v>12</v>
      </c>
      <c r="V17" s="359">
        <f>AH30</f>
        <v>6</v>
      </c>
      <c r="W17" s="361">
        <f>N21</f>
        <v>9</v>
      </c>
      <c r="X17" s="358" t="s">
        <v>12</v>
      </c>
      <c r="Y17" s="361">
        <f>P21</f>
        <v>7</v>
      </c>
      <c r="Z17" s="360">
        <f>P35</f>
        <v>9</v>
      </c>
      <c r="AA17" s="358" t="s">
        <v>12</v>
      </c>
      <c r="AB17" s="359">
        <f>N35</f>
        <v>8</v>
      </c>
      <c r="AC17" s="362"/>
      <c r="AD17" s="362"/>
      <c r="AE17" s="362"/>
      <c r="AF17" s="363">
        <f>E17+H17+K17+N17+Q17+T17+W17+Z17+AC17</f>
        <v>72</v>
      </c>
      <c r="AG17" s="364" t="s">
        <v>12</v>
      </c>
      <c r="AH17" s="365">
        <f>G17+J17+M17+P17+S17+V17+Y17+AB17+AE17</f>
        <v>36</v>
      </c>
      <c r="AI17" s="159">
        <f>IF(E17&gt;G17,2,IF(E17&lt;G17,0,IF(E17=G17,1)))+IF(H17&gt;J17,2,IF(H17&lt;J17,0,IF(H17=J17,1)))+IF(K17&gt;M17,2,IF(K17&lt;M17,0,IF(K17=M17,1)))+IF(N17&gt;P17,2,IF(N17&lt;P17,0,IF(N17=P17,1)))+IF(Q17&gt;S17,2,IF(Q17&lt;S17,0,IF(Q17=S17,1)))+IF(T17&gt;V17,2,IF(T17&lt;V17,0,IF(T17=V17,1)))+IF(W17&gt;Y17,2,IF(W17&lt;Y17,0,IF(W17=Y17,1)))+IF(Z17&gt;AB17,2,IF(Z17&lt;AB17,0,IF(Z17=AB17,1)))</f>
        <v>16</v>
      </c>
      <c r="AJ17" s="294"/>
      <c r="AK17" s="102"/>
      <c r="AL17" s="39">
        <f>AF17-AH17</f>
        <v>36</v>
      </c>
      <c r="AN17" s="8"/>
      <c r="AO17" s="9"/>
      <c r="AP17" s="9"/>
    </row>
    <row r="18" spans="1:42" s="7" customFormat="1" ht="12.75" customHeight="1">
      <c r="A18" s="8"/>
      <c r="B18" s="45"/>
      <c r="C18" s="45"/>
      <c r="D18" s="46"/>
      <c r="E18" s="9"/>
      <c r="F18" s="93"/>
      <c r="G18" s="9"/>
      <c r="H18" s="9"/>
      <c r="I18" s="93"/>
      <c r="J18" s="9"/>
      <c r="K18" s="9"/>
      <c r="L18" s="93"/>
      <c r="M18" s="9"/>
      <c r="N18" s="9"/>
      <c r="O18" s="93"/>
      <c r="P18" s="9"/>
      <c r="Q18" s="9"/>
      <c r="R18" s="93"/>
      <c r="S18" s="9"/>
      <c r="T18" s="9"/>
      <c r="U18" s="93"/>
      <c r="V18" s="9"/>
      <c r="W18" s="9"/>
      <c r="X18" s="93"/>
      <c r="Y18" s="9"/>
      <c r="Z18" s="9"/>
      <c r="AA18" s="93"/>
      <c r="AB18" s="9"/>
      <c r="AC18" s="9"/>
      <c r="AD18" s="93"/>
      <c r="AE18" s="9"/>
      <c r="AF18" s="47">
        <f>SUM(AF9:AF17)</f>
        <v>360</v>
      </c>
      <c r="AG18" s="48"/>
      <c r="AH18" s="47">
        <f>SUM(AH9:AH17)</f>
        <v>360</v>
      </c>
      <c r="AI18" s="47"/>
      <c r="AJ18" s="15"/>
      <c r="AK18" s="102"/>
      <c r="AL18" s="6"/>
      <c r="AN18" s="8"/>
      <c r="AO18" s="9"/>
      <c r="AP18" s="9"/>
    </row>
    <row r="19" spans="1:42" s="50" customFormat="1" ht="15.75" customHeight="1">
      <c r="A19" s="49" t="s">
        <v>17</v>
      </c>
      <c r="C19" s="51"/>
      <c r="D19" s="51"/>
      <c r="V19" s="112"/>
      <c r="Y19" s="112"/>
      <c r="AB19" s="112"/>
      <c r="AE19" s="112"/>
      <c r="AI19" s="9"/>
      <c r="AJ19" s="9"/>
      <c r="AK19" s="9"/>
      <c r="AL19" s="52"/>
      <c r="AN19" s="9"/>
      <c r="AO19" s="53"/>
      <c r="AP19" s="9"/>
    </row>
    <row r="20" spans="1:42" s="57" customFormat="1" ht="33.75" customHeight="1">
      <c r="A20" s="243">
        <v>0.008333333333333333</v>
      </c>
      <c r="B20" s="243"/>
      <c r="C20" s="28" t="s">
        <v>19</v>
      </c>
      <c r="D20" s="28"/>
      <c r="E20" s="22" t="s">
        <v>20</v>
      </c>
      <c r="F20" s="22"/>
      <c r="G20" s="22"/>
      <c r="H20" s="22"/>
      <c r="I20" s="55" t="s">
        <v>21</v>
      </c>
      <c r="J20" s="56" t="s">
        <v>22</v>
      </c>
      <c r="K20" s="56"/>
      <c r="L20" s="56"/>
      <c r="M20" s="56"/>
      <c r="N20" s="28" t="s">
        <v>23</v>
      </c>
      <c r="O20" s="28"/>
      <c r="P20" s="28"/>
      <c r="Q20"/>
      <c r="R20"/>
      <c r="S20"/>
      <c r="T20"/>
      <c r="U20"/>
      <c r="V20"/>
      <c r="W20" s="22" t="s">
        <v>20</v>
      </c>
      <c r="X20" s="22"/>
      <c r="Y20" s="22"/>
      <c r="Z20" s="22"/>
      <c r="AA20" s="55" t="s">
        <v>21</v>
      </c>
      <c r="AB20" s="56" t="s">
        <v>22</v>
      </c>
      <c r="AC20" s="56"/>
      <c r="AD20" s="56"/>
      <c r="AE20" s="56"/>
      <c r="AF20" s="28" t="s">
        <v>23</v>
      </c>
      <c r="AG20" s="28"/>
      <c r="AH20" s="28"/>
      <c r="AI20" s="28" t="s">
        <v>19</v>
      </c>
      <c r="AJ20" s="28"/>
      <c r="AL20" s="113"/>
      <c r="AN20" s="114"/>
      <c r="AO20" s="29"/>
      <c r="AP20" s="29"/>
    </row>
    <row r="21" spans="1:42" s="7" customFormat="1" ht="18" customHeight="1">
      <c r="A21" s="244" t="s">
        <v>11</v>
      </c>
      <c r="B21" s="245">
        <v>0.3541666666666667</v>
      </c>
      <c r="C21" s="60"/>
      <c r="D21" s="60"/>
      <c r="E21" s="366" t="str">
        <f>B17</f>
        <v>CH9</v>
      </c>
      <c r="F21" s="366"/>
      <c r="G21" s="366"/>
      <c r="H21" s="366"/>
      <c r="I21" s="119" t="s">
        <v>12</v>
      </c>
      <c r="J21" s="367" t="str">
        <f>B15</f>
        <v>G7</v>
      </c>
      <c r="K21" s="367"/>
      <c r="L21" s="367"/>
      <c r="M21" s="367"/>
      <c r="N21" s="118">
        <v>9</v>
      </c>
      <c r="O21" s="119" t="s">
        <v>12</v>
      </c>
      <c r="P21" s="120">
        <v>7</v>
      </c>
      <c r="Q21"/>
      <c r="R21"/>
      <c r="S21"/>
      <c r="T21"/>
      <c r="U21"/>
      <c r="V21"/>
      <c r="W21" s="368" t="str">
        <f>B10</f>
        <v>B2</v>
      </c>
      <c r="X21" s="368"/>
      <c r="Y21" s="368"/>
      <c r="Z21" s="368"/>
      <c r="AA21" s="119" t="s">
        <v>12</v>
      </c>
      <c r="AB21" s="369" t="str">
        <f>B13</f>
        <v>E5</v>
      </c>
      <c r="AC21" s="369"/>
      <c r="AD21" s="369"/>
      <c r="AE21" s="369"/>
      <c r="AF21" s="118">
        <v>2</v>
      </c>
      <c r="AG21" s="119" t="s">
        <v>12</v>
      </c>
      <c r="AH21" s="120">
        <v>5</v>
      </c>
      <c r="AI21" s="60"/>
      <c r="AJ21" s="60"/>
      <c r="AK21" s="124"/>
      <c r="AL21" s="125"/>
      <c r="AM21" s="124"/>
      <c r="AN21" s="8"/>
      <c r="AO21" s="9"/>
      <c r="AP21" s="9"/>
    </row>
    <row r="22" spans="1:42" s="7" customFormat="1" ht="18" customHeight="1">
      <c r="A22" s="251" t="s">
        <v>13</v>
      </c>
      <c r="B22" s="252">
        <f>B21+A$20</f>
        <v>0.36250000000000004</v>
      </c>
      <c r="C22" s="67"/>
      <c r="D22" s="67"/>
      <c r="E22" s="370" t="str">
        <f>B16</f>
        <v>H8</v>
      </c>
      <c r="F22" s="370"/>
      <c r="G22" s="370"/>
      <c r="H22" s="370"/>
      <c r="I22" s="130" t="s">
        <v>12</v>
      </c>
      <c r="J22" s="91" t="str">
        <f>B11</f>
        <v>C3</v>
      </c>
      <c r="K22" s="91"/>
      <c r="L22" s="91"/>
      <c r="M22" s="91"/>
      <c r="N22" s="129">
        <v>8</v>
      </c>
      <c r="O22" s="130" t="s">
        <v>12</v>
      </c>
      <c r="P22" s="131">
        <v>3</v>
      </c>
      <c r="Q22"/>
      <c r="R22"/>
      <c r="S22"/>
      <c r="T22"/>
      <c r="U22"/>
      <c r="V22"/>
      <c r="W22" s="370" t="str">
        <f>B12</f>
        <v>D4</v>
      </c>
      <c r="X22" s="370"/>
      <c r="Y22" s="370"/>
      <c r="Z22" s="370"/>
      <c r="AA22" s="130" t="s">
        <v>12</v>
      </c>
      <c r="AB22" s="91" t="str">
        <f>B9</f>
        <v>A1</v>
      </c>
      <c r="AC22" s="91"/>
      <c r="AD22" s="91"/>
      <c r="AE22" s="91"/>
      <c r="AF22" s="129">
        <v>4</v>
      </c>
      <c r="AG22" s="130" t="s">
        <v>12</v>
      </c>
      <c r="AH22" s="131">
        <v>1</v>
      </c>
      <c r="AI22" s="67"/>
      <c r="AJ22" s="67"/>
      <c r="AK22" s="124"/>
      <c r="AL22" s="125"/>
      <c r="AM22" s="124"/>
      <c r="AN22" s="8"/>
      <c r="AO22" s="9"/>
      <c r="AP22" s="9"/>
    </row>
    <row r="23" spans="1:42" s="7" customFormat="1" ht="18" customHeight="1">
      <c r="A23" s="251" t="s">
        <v>39</v>
      </c>
      <c r="B23" s="252">
        <f>B22+A$20</f>
        <v>0.3708333333333334</v>
      </c>
      <c r="C23" s="67"/>
      <c r="D23" s="67"/>
      <c r="E23" s="371" t="str">
        <f>B14</f>
        <v>F6</v>
      </c>
      <c r="F23" s="371"/>
      <c r="G23" s="371"/>
      <c r="H23" s="371"/>
      <c r="I23" s="130" t="s">
        <v>12</v>
      </c>
      <c r="J23" s="91" t="str">
        <f>B10</f>
        <v>B2</v>
      </c>
      <c r="K23" s="91"/>
      <c r="L23" s="91"/>
      <c r="M23" s="91"/>
      <c r="N23" s="129">
        <v>6</v>
      </c>
      <c r="O23" s="130" t="s">
        <v>12</v>
      </c>
      <c r="P23" s="131">
        <v>2</v>
      </c>
      <c r="Q23"/>
      <c r="R23"/>
      <c r="S23"/>
      <c r="T23"/>
      <c r="U23"/>
      <c r="V23"/>
      <c r="W23" s="370" t="str">
        <f>B11</f>
        <v>C3</v>
      </c>
      <c r="X23" s="370"/>
      <c r="Y23" s="370"/>
      <c r="Z23" s="370"/>
      <c r="AA23" s="130" t="s">
        <v>12</v>
      </c>
      <c r="AB23" s="372" t="str">
        <f>B17</f>
        <v>CH9</v>
      </c>
      <c r="AC23" s="372"/>
      <c r="AD23" s="372"/>
      <c r="AE23" s="372"/>
      <c r="AF23" s="129">
        <v>3</v>
      </c>
      <c r="AG23" s="130" t="s">
        <v>12</v>
      </c>
      <c r="AH23" s="131">
        <v>9</v>
      </c>
      <c r="AI23" s="67"/>
      <c r="AJ23" s="67"/>
      <c r="AK23" s="124"/>
      <c r="AL23" s="125"/>
      <c r="AM23" s="124"/>
      <c r="AN23" s="8"/>
      <c r="AO23" s="9"/>
      <c r="AP23" s="9"/>
    </row>
    <row r="24" spans="1:42" s="7" customFormat="1" ht="18" customHeight="1">
      <c r="A24" s="251" t="s">
        <v>40</v>
      </c>
      <c r="B24" s="252">
        <f>B23+A$20</f>
        <v>0.37916666666666676</v>
      </c>
      <c r="C24" s="67"/>
      <c r="D24" s="67"/>
      <c r="E24" s="370" t="str">
        <f>B13</f>
        <v>E5</v>
      </c>
      <c r="F24" s="370"/>
      <c r="G24" s="370"/>
      <c r="H24" s="370"/>
      <c r="I24" s="130" t="s">
        <v>12</v>
      </c>
      <c r="J24" s="91" t="str">
        <f>B12</f>
        <v>D4</v>
      </c>
      <c r="K24" s="91"/>
      <c r="L24" s="91"/>
      <c r="M24" s="91"/>
      <c r="N24" s="129">
        <v>5</v>
      </c>
      <c r="O24" s="130" t="s">
        <v>12</v>
      </c>
      <c r="P24" s="131">
        <v>4</v>
      </c>
      <c r="Q24"/>
      <c r="R24"/>
      <c r="S24"/>
      <c r="T24"/>
      <c r="U24"/>
      <c r="V24"/>
      <c r="W24" s="370" t="str">
        <f>B9</f>
        <v>A1</v>
      </c>
      <c r="X24" s="370"/>
      <c r="Y24" s="370"/>
      <c r="Z24" s="370"/>
      <c r="AA24" s="130" t="s">
        <v>12</v>
      </c>
      <c r="AB24" s="91" t="str">
        <f>B16</f>
        <v>H8</v>
      </c>
      <c r="AC24" s="91"/>
      <c r="AD24" s="91"/>
      <c r="AE24" s="91"/>
      <c r="AF24" s="129">
        <v>1</v>
      </c>
      <c r="AG24" s="130" t="s">
        <v>12</v>
      </c>
      <c r="AH24" s="131">
        <v>8</v>
      </c>
      <c r="AI24" s="67"/>
      <c r="AJ24" s="67"/>
      <c r="AK24" s="124"/>
      <c r="AL24" s="125"/>
      <c r="AM24" s="124"/>
      <c r="AN24" s="8"/>
      <c r="AO24" s="9"/>
      <c r="AP24" s="9"/>
    </row>
    <row r="25" spans="1:42" s="7" customFormat="1" ht="18" customHeight="1">
      <c r="A25" s="251" t="s">
        <v>41</v>
      </c>
      <c r="B25" s="252">
        <f>B24+A$20</f>
        <v>0.3875000000000001</v>
      </c>
      <c r="C25" s="67"/>
      <c r="D25" s="67"/>
      <c r="E25" s="370" t="str">
        <f>B15</f>
        <v>G7</v>
      </c>
      <c r="F25" s="370"/>
      <c r="G25" s="370"/>
      <c r="H25" s="370"/>
      <c r="I25" s="130" t="s">
        <v>12</v>
      </c>
      <c r="J25" s="372" t="str">
        <f>B11</f>
        <v>C3</v>
      </c>
      <c r="K25" s="372"/>
      <c r="L25" s="372"/>
      <c r="M25" s="372"/>
      <c r="N25" s="129">
        <v>7</v>
      </c>
      <c r="O25" s="130" t="s">
        <v>12</v>
      </c>
      <c r="P25" s="131">
        <v>3</v>
      </c>
      <c r="Q25"/>
      <c r="R25"/>
      <c r="S25"/>
      <c r="T25"/>
      <c r="U25"/>
      <c r="V25"/>
      <c r="W25" s="370" t="str">
        <f>B12</f>
        <v>D4</v>
      </c>
      <c r="X25" s="370"/>
      <c r="Y25" s="370"/>
      <c r="Z25" s="370"/>
      <c r="AA25" s="130" t="s">
        <v>12</v>
      </c>
      <c r="AB25" s="91" t="str">
        <f>B14</f>
        <v>F6</v>
      </c>
      <c r="AC25" s="91"/>
      <c r="AD25" s="91"/>
      <c r="AE25" s="91"/>
      <c r="AF25" s="129">
        <v>4</v>
      </c>
      <c r="AG25" s="130" t="s">
        <v>12</v>
      </c>
      <c r="AH25" s="131">
        <v>6</v>
      </c>
      <c r="AI25" s="67"/>
      <c r="AJ25" s="67"/>
      <c r="AK25" s="124"/>
      <c r="AL25" s="125"/>
      <c r="AM25" s="124"/>
      <c r="AN25" s="8"/>
      <c r="AO25" s="9"/>
      <c r="AP25" s="9"/>
    </row>
    <row r="26" spans="1:42" s="7" customFormat="1" ht="18" customHeight="1">
      <c r="A26" s="251" t="s">
        <v>42</v>
      </c>
      <c r="B26" s="252">
        <f>B25+A$20</f>
        <v>0.3958333333333335</v>
      </c>
      <c r="C26" s="67"/>
      <c r="D26" s="67"/>
      <c r="E26" s="371" t="str">
        <f>B17</f>
        <v>CH9</v>
      </c>
      <c r="F26" s="371"/>
      <c r="G26" s="371"/>
      <c r="H26" s="371"/>
      <c r="I26" s="130" t="s">
        <v>12</v>
      </c>
      <c r="J26" s="91" t="str">
        <f>B9</f>
        <v>A1</v>
      </c>
      <c r="K26" s="91"/>
      <c r="L26" s="91"/>
      <c r="M26" s="91"/>
      <c r="N26" s="129">
        <v>9</v>
      </c>
      <c r="O26" s="130" t="s">
        <v>12</v>
      </c>
      <c r="P26" s="131">
        <v>1</v>
      </c>
      <c r="Q26"/>
      <c r="R26"/>
      <c r="S26"/>
      <c r="T26"/>
      <c r="U26"/>
      <c r="V26"/>
      <c r="W26" s="370" t="str">
        <f>B16</f>
        <v>H8</v>
      </c>
      <c r="X26" s="370"/>
      <c r="Y26" s="370"/>
      <c r="Z26" s="370"/>
      <c r="AA26" s="130" t="s">
        <v>12</v>
      </c>
      <c r="AB26" s="91" t="str">
        <f>B13</f>
        <v>E5</v>
      </c>
      <c r="AC26" s="91"/>
      <c r="AD26" s="91"/>
      <c r="AE26" s="91"/>
      <c r="AF26" s="129">
        <v>8</v>
      </c>
      <c r="AG26" s="130" t="s">
        <v>12</v>
      </c>
      <c r="AH26" s="131">
        <v>5</v>
      </c>
      <c r="AI26" s="67"/>
      <c r="AJ26" s="67"/>
      <c r="AK26" s="124"/>
      <c r="AL26" s="125"/>
      <c r="AM26" s="124"/>
      <c r="AN26" s="8"/>
      <c r="AO26" s="9"/>
      <c r="AP26" s="9"/>
    </row>
    <row r="27" spans="1:42" s="7" customFormat="1" ht="18" customHeight="1">
      <c r="A27" s="251" t="s">
        <v>43</v>
      </c>
      <c r="B27" s="252">
        <f>B26+A$20</f>
        <v>0.40416666666666684</v>
      </c>
      <c r="C27" s="67"/>
      <c r="D27" s="67"/>
      <c r="E27" s="371" t="str">
        <f>B10</f>
        <v>B2</v>
      </c>
      <c r="F27" s="371"/>
      <c r="G27" s="371"/>
      <c r="H27" s="371"/>
      <c r="I27" s="130" t="s">
        <v>12</v>
      </c>
      <c r="J27" s="91" t="str">
        <f>B12</f>
        <v>D4</v>
      </c>
      <c r="K27" s="91"/>
      <c r="L27" s="91"/>
      <c r="M27" s="91"/>
      <c r="N27" s="129">
        <v>2</v>
      </c>
      <c r="O27" s="130" t="s">
        <v>12</v>
      </c>
      <c r="P27" s="131">
        <v>4</v>
      </c>
      <c r="Q27"/>
      <c r="R27"/>
      <c r="S27"/>
      <c r="T27"/>
      <c r="U27"/>
      <c r="V27"/>
      <c r="W27" s="370" t="str">
        <f>B9</f>
        <v>A1</v>
      </c>
      <c r="X27" s="370"/>
      <c r="Y27" s="370"/>
      <c r="Z27" s="370"/>
      <c r="AA27" s="130" t="s">
        <v>12</v>
      </c>
      <c r="AB27" s="91" t="str">
        <f>B15</f>
        <v>G7</v>
      </c>
      <c r="AC27" s="91"/>
      <c r="AD27" s="91"/>
      <c r="AE27" s="91"/>
      <c r="AF27" s="129">
        <v>1</v>
      </c>
      <c r="AG27" s="130" t="s">
        <v>12</v>
      </c>
      <c r="AH27" s="131">
        <v>7</v>
      </c>
      <c r="AI27" s="67"/>
      <c r="AJ27" s="67"/>
      <c r="AK27" s="124"/>
      <c r="AL27" s="125"/>
      <c r="AM27" s="124"/>
      <c r="AN27" s="8"/>
      <c r="AO27" s="9"/>
      <c r="AP27" s="9"/>
    </row>
    <row r="28" spans="1:42" s="7" customFormat="1" ht="18" customHeight="1">
      <c r="A28" s="251" t="s">
        <v>44</v>
      </c>
      <c r="B28" s="252">
        <f>B27+A$20</f>
        <v>0.4125000000000002</v>
      </c>
      <c r="C28" s="67"/>
      <c r="D28" s="67"/>
      <c r="E28" s="370" t="str">
        <f>B14</f>
        <v>F6</v>
      </c>
      <c r="F28" s="370"/>
      <c r="G28" s="370"/>
      <c r="H28" s="370"/>
      <c r="I28" s="130" t="s">
        <v>12</v>
      </c>
      <c r="J28" s="91" t="str">
        <f>B16</f>
        <v>H8</v>
      </c>
      <c r="K28" s="91"/>
      <c r="L28" s="91"/>
      <c r="M28" s="91"/>
      <c r="N28" s="129">
        <v>6</v>
      </c>
      <c r="O28" s="130" t="s">
        <v>12</v>
      </c>
      <c r="P28" s="131">
        <v>8</v>
      </c>
      <c r="Q28"/>
      <c r="R28"/>
      <c r="S28"/>
      <c r="T28"/>
      <c r="U28"/>
      <c r="V28"/>
      <c r="W28" s="370" t="str">
        <f>B13</f>
        <v>E5</v>
      </c>
      <c r="X28" s="370"/>
      <c r="Y28" s="370"/>
      <c r="Z28" s="370"/>
      <c r="AA28" s="130" t="s">
        <v>12</v>
      </c>
      <c r="AB28" s="372" t="str">
        <f>B17</f>
        <v>CH9</v>
      </c>
      <c r="AC28" s="372"/>
      <c r="AD28" s="372"/>
      <c r="AE28" s="372"/>
      <c r="AF28" s="129">
        <v>5</v>
      </c>
      <c r="AG28" s="130" t="s">
        <v>12</v>
      </c>
      <c r="AH28" s="131">
        <v>9</v>
      </c>
      <c r="AI28" s="67"/>
      <c r="AJ28" s="67"/>
      <c r="AK28" s="124"/>
      <c r="AL28" s="125"/>
      <c r="AM28" s="124"/>
      <c r="AN28" s="8"/>
      <c r="AO28" s="9"/>
      <c r="AP28" s="9"/>
    </row>
    <row r="29" spans="1:42" s="7" customFormat="1" ht="18" customHeight="1">
      <c r="A29" s="251" t="s">
        <v>45</v>
      </c>
      <c r="B29" s="252">
        <f>B28+A$20</f>
        <v>0.42083333333333356</v>
      </c>
      <c r="C29" s="67"/>
      <c r="D29" s="67"/>
      <c r="E29" s="370" t="str">
        <f>B11</f>
        <v>C3</v>
      </c>
      <c r="F29" s="370"/>
      <c r="G29" s="370"/>
      <c r="H29" s="370"/>
      <c r="I29" s="130" t="s">
        <v>12</v>
      </c>
      <c r="J29" s="372" t="str">
        <f>B9</f>
        <v>A1</v>
      </c>
      <c r="K29" s="372"/>
      <c r="L29" s="372"/>
      <c r="M29" s="372"/>
      <c r="N29" s="129">
        <v>3</v>
      </c>
      <c r="O29" s="130" t="s">
        <v>12</v>
      </c>
      <c r="P29" s="131">
        <v>1</v>
      </c>
      <c r="Q29"/>
      <c r="R29"/>
      <c r="S29"/>
      <c r="T29"/>
      <c r="U29"/>
      <c r="V29"/>
      <c r="W29" s="370" t="str">
        <f>B16</f>
        <v>H8</v>
      </c>
      <c r="X29" s="370"/>
      <c r="Y29" s="370"/>
      <c r="Z29" s="370"/>
      <c r="AA29" s="130" t="s">
        <v>12</v>
      </c>
      <c r="AB29" s="91" t="str">
        <f>B10</f>
        <v>B2</v>
      </c>
      <c r="AC29" s="91"/>
      <c r="AD29" s="91"/>
      <c r="AE29" s="91"/>
      <c r="AF29" s="129">
        <v>8</v>
      </c>
      <c r="AG29" s="130" t="s">
        <v>12</v>
      </c>
      <c r="AH29" s="131">
        <v>2</v>
      </c>
      <c r="AI29" s="67"/>
      <c r="AJ29" s="67"/>
      <c r="AK29" s="124"/>
      <c r="AL29" s="125"/>
      <c r="AM29" s="124"/>
      <c r="AN29" s="8"/>
      <c r="AO29" s="9"/>
      <c r="AP29" s="9"/>
    </row>
    <row r="30" spans="1:42" s="7" customFormat="1" ht="18" customHeight="1">
      <c r="A30" s="251" t="s">
        <v>46</v>
      </c>
      <c r="B30" s="252">
        <f>B29+A$20</f>
        <v>0.4291666666666669</v>
      </c>
      <c r="C30" s="67"/>
      <c r="D30" s="67"/>
      <c r="E30" s="370" t="str">
        <f>B15</f>
        <v>G7</v>
      </c>
      <c r="F30" s="370"/>
      <c r="G30" s="370"/>
      <c r="H30" s="370"/>
      <c r="I30" s="130" t="s">
        <v>12</v>
      </c>
      <c r="J30" s="91" t="str">
        <f>B13</f>
        <v>E5</v>
      </c>
      <c r="K30" s="91"/>
      <c r="L30" s="91"/>
      <c r="M30" s="91"/>
      <c r="N30" s="129">
        <v>7</v>
      </c>
      <c r="O30" s="130" t="s">
        <v>12</v>
      </c>
      <c r="P30" s="131">
        <v>5</v>
      </c>
      <c r="Q30"/>
      <c r="R30"/>
      <c r="S30"/>
      <c r="T30"/>
      <c r="U30"/>
      <c r="V30"/>
      <c r="W30" s="371" t="str">
        <f>B17</f>
        <v>CH9</v>
      </c>
      <c r="X30" s="371"/>
      <c r="Y30" s="371"/>
      <c r="Z30" s="371"/>
      <c r="AA30" s="130" t="s">
        <v>12</v>
      </c>
      <c r="AB30" s="91" t="str">
        <f>B14</f>
        <v>F6</v>
      </c>
      <c r="AC30" s="91"/>
      <c r="AD30" s="91"/>
      <c r="AE30" s="91"/>
      <c r="AF30" s="129">
        <v>9</v>
      </c>
      <c r="AG30" s="130" t="s">
        <v>12</v>
      </c>
      <c r="AH30" s="131">
        <v>6</v>
      </c>
      <c r="AI30" s="67"/>
      <c r="AJ30" s="67"/>
      <c r="AK30" s="124"/>
      <c r="AL30" s="125"/>
      <c r="AM30" s="124"/>
      <c r="AN30" s="8"/>
      <c r="AO30" s="9"/>
      <c r="AP30" s="9"/>
    </row>
    <row r="31" spans="1:42" s="7" customFormat="1" ht="18" customHeight="1">
      <c r="A31" s="251" t="s">
        <v>47</v>
      </c>
      <c r="B31" s="252">
        <f>B30+A$20</f>
        <v>0.4375000000000003</v>
      </c>
      <c r="C31" s="67"/>
      <c r="D31" s="67"/>
      <c r="E31" s="371" t="str">
        <f>B12</f>
        <v>D4</v>
      </c>
      <c r="F31" s="371"/>
      <c r="G31" s="371"/>
      <c r="H31" s="371"/>
      <c r="I31" s="130" t="s">
        <v>12</v>
      </c>
      <c r="J31" s="91" t="str">
        <f>B16</f>
        <v>H8</v>
      </c>
      <c r="K31" s="91"/>
      <c r="L31" s="91"/>
      <c r="M31" s="91"/>
      <c r="N31" s="129">
        <v>4</v>
      </c>
      <c r="O31" s="130" t="s">
        <v>12</v>
      </c>
      <c r="P31" s="131">
        <v>8</v>
      </c>
      <c r="Q31"/>
      <c r="R31"/>
      <c r="S31"/>
      <c r="T31"/>
      <c r="U31"/>
      <c r="V31"/>
      <c r="W31" s="370" t="str">
        <f>B13</f>
        <v>E5</v>
      </c>
      <c r="X31" s="370"/>
      <c r="Y31" s="370"/>
      <c r="Z31" s="370"/>
      <c r="AA31" s="130" t="s">
        <v>12</v>
      </c>
      <c r="AB31" s="91" t="str">
        <f>B11</f>
        <v>C3</v>
      </c>
      <c r="AC31" s="91"/>
      <c r="AD31" s="91"/>
      <c r="AE31" s="91"/>
      <c r="AF31" s="129">
        <v>5</v>
      </c>
      <c r="AG31" s="130" t="s">
        <v>12</v>
      </c>
      <c r="AH31" s="131">
        <v>3</v>
      </c>
      <c r="AI31" s="67"/>
      <c r="AJ31" s="67"/>
      <c r="AK31" s="124"/>
      <c r="AL31" s="125"/>
      <c r="AM31" s="124"/>
      <c r="AN31" s="8"/>
      <c r="AO31" s="9"/>
      <c r="AP31" s="9"/>
    </row>
    <row r="32" spans="1:42" s="7" customFormat="1" ht="18" customHeight="1">
      <c r="A32" s="251" t="s">
        <v>48</v>
      </c>
      <c r="B32" s="252">
        <f>B31+A$20</f>
        <v>0.44583333333333364</v>
      </c>
      <c r="C32" s="67"/>
      <c r="D32" s="67"/>
      <c r="E32" s="370" t="str">
        <f>B10</f>
        <v>B2</v>
      </c>
      <c r="F32" s="370"/>
      <c r="G32" s="370"/>
      <c r="H32" s="370"/>
      <c r="I32" s="130" t="s">
        <v>12</v>
      </c>
      <c r="J32" s="372" t="str">
        <f>B17</f>
        <v>CH9</v>
      </c>
      <c r="K32" s="372"/>
      <c r="L32" s="372"/>
      <c r="M32" s="372"/>
      <c r="N32" s="129">
        <v>2</v>
      </c>
      <c r="O32" s="130" t="s">
        <v>12</v>
      </c>
      <c r="P32" s="131">
        <v>9</v>
      </c>
      <c r="Q32"/>
      <c r="R32"/>
      <c r="S32"/>
      <c r="T32"/>
      <c r="U32"/>
      <c r="V32"/>
      <c r="W32" s="370" t="str">
        <f>B14</f>
        <v>F6</v>
      </c>
      <c r="X32" s="370"/>
      <c r="Y32" s="370"/>
      <c r="Z32" s="370"/>
      <c r="AA32" s="130" t="s">
        <v>12</v>
      </c>
      <c r="AB32" s="91" t="str">
        <f>B15</f>
        <v>G7</v>
      </c>
      <c r="AC32" s="91"/>
      <c r="AD32" s="91"/>
      <c r="AE32" s="91"/>
      <c r="AF32" s="129">
        <v>6</v>
      </c>
      <c r="AG32" s="130" t="s">
        <v>12</v>
      </c>
      <c r="AH32" s="131">
        <v>7</v>
      </c>
      <c r="AI32" s="67"/>
      <c r="AJ32" s="67"/>
      <c r="AK32" s="124"/>
      <c r="AL32" s="125"/>
      <c r="AM32" s="124"/>
      <c r="AN32" s="8"/>
      <c r="AO32" s="9"/>
      <c r="AP32" s="9"/>
    </row>
    <row r="33" spans="1:42" s="7" customFormat="1" ht="18" customHeight="1">
      <c r="A33" s="251" t="s">
        <v>57</v>
      </c>
      <c r="B33" s="252">
        <f>B32+A$20</f>
        <v>0.454166666666667</v>
      </c>
      <c r="C33" s="67"/>
      <c r="D33" s="67"/>
      <c r="E33" s="370" t="str">
        <f>B9</f>
        <v>A1</v>
      </c>
      <c r="F33" s="370"/>
      <c r="G33" s="370"/>
      <c r="H33" s="370"/>
      <c r="I33" s="130" t="s">
        <v>12</v>
      </c>
      <c r="J33" s="372" t="str">
        <f>B13</f>
        <v>E5</v>
      </c>
      <c r="K33" s="372"/>
      <c r="L33" s="372"/>
      <c r="M33" s="372"/>
      <c r="N33" s="129">
        <v>1</v>
      </c>
      <c r="O33" s="130" t="s">
        <v>12</v>
      </c>
      <c r="P33" s="131">
        <v>5</v>
      </c>
      <c r="Q33"/>
      <c r="R33"/>
      <c r="S33"/>
      <c r="T33"/>
      <c r="U33"/>
      <c r="V33"/>
      <c r="W33" s="371" t="str">
        <f>B17</f>
        <v>CH9</v>
      </c>
      <c r="X33" s="371"/>
      <c r="Y33" s="371"/>
      <c r="Z33" s="371"/>
      <c r="AA33" s="130" t="s">
        <v>12</v>
      </c>
      <c r="AB33" s="91" t="str">
        <f>B12</f>
        <v>D4</v>
      </c>
      <c r="AC33" s="91"/>
      <c r="AD33" s="91"/>
      <c r="AE33" s="91"/>
      <c r="AF33" s="129">
        <v>9</v>
      </c>
      <c r="AG33" s="130" t="s">
        <v>12</v>
      </c>
      <c r="AH33" s="131">
        <v>4</v>
      </c>
      <c r="AI33" s="67"/>
      <c r="AJ33" s="67"/>
      <c r="AK33" s="124"/>
      <c r="AL33" s="125"/>
      <c r="AM33" s="124"/>
      <c r="AN33" s="8"/>
      <c r="AO33" s="9"/>
      <c r="AP33" s="9"/>
    </row>
    <row r="34" spans="1:42" s="7" customFormat="1" ht="18" customHeight="1">
      <c r="A34" s="251" t="s">
        <v>58</v>
      </c>
      <c r="B34" s="252">
        <f>B33+A$20</f>
        <v>0.46250000000000036</v>
      </c>
      <c r="C34" s="67"/>
      <c r="D34" s="67"/>
      <c r="E34" s="371" t="str">
        <f>B11</f>
        <v>C3</v>
      </c>
      <c r="F34" s="371"/>
      <c r="G34" s="371"/>
      <c r="H34" s="371"/>
      <c r="I34" s="130" t="s">
        <v>12</v>
      </c>
      <c r="J34" s="91" t="str">
        <f>B14</f>
        <v>F6</v>
      </c>
      <c r="K34" s="91"/>
      <c r="L34" s="91"/>
      <c r="M34" s="91"/>
      <c r="N34" s="129">
        <v>3</v>
      </c>
      <c r="O34" s="130" t="s">
        <v>12</v>
      </c>
      <c r="P34" s="131">
        <v>6</v>
      </c>
      <c r="Q34"/>
      <c r="R34"/>
      <c r="S34"/>
      <c r="T34"/>
      <c r="U34"/>
      <c r="V34"/>
      <c r="W34" s="371" t="str">
        <f>B15</f>
        <v>G7</v>
      </c>
      <c r="X34" s="371"/>
      <c r="Y34" s="371"/>
      <c r="Z34" s="371"/>
      <c r="AA34" s="130" t="s">
        <v>12</v>
      </c>
      <c r="AB34" s="91" t="str">
        <f>B10</f>
        <v>B2</v>
      </c>
      <c r="AC34" s="91"/>
      <c r="AD34" s="91"/>
      <c r="AE34" s="91"/>
      <c r="AF34" s="129">
        <v>7</v>
      </c>
      <c r="AG34" s="130" t="s">
        <v>12</v>
      </c>
      <c r="AH34" s="131">
        <v>2</v>
      </c>
      <c r="AI34" s="67"/>
      <c r="AJ34" s="67"/>
      <c r="AK34" s="124"/>
      <c r="AL34" s="125"/>
      <c r="AM34" s="124"/>
      <c r="AN34" s="8"/>
      <c r="AO34" s="9"/>
      <c r="AP34" s="9"/>
    </row>
    <row r="35" spans="1:42" s="7" customFormat="1" ht="18" customHeight="1">
      <c r="A35" s="251">
        <v>15</v>
      </c>
      <c r="B35" s="252">
        <f>B34+A$20</f>
        <v>0.4708333333333337</v>
      </c>
      <c r="C35" s="67"/>
      <c r="D35" s="67"/>
      <c r="E35" s="370" t="str">
        <f>B16</f>
        <v>H8</v>
      </c>
      <c r="F35" s="370"/>
      <c r="G35" s="370"/>
      <c r="H35" s="370"/>
      <c r="I35" s="130" t="s">
        <v>12</v>
      </c>
      <c r="J35" s="372" t="str">
        <f>B17</f>
        <v>CH9</v>
      </c>
      <c r="K35" s="372"/>
      <c r="L35" s="372"/>
      <c r="M35" s="372"/>
      <c r="N35" s="129">
        <v>8</v>
      </c>
      <c r="O35" s="130" t="s">
        <v>12</v>
      </c>
      <c r="P35" s="131">
        <v>9</v>
      </c>
      <c r="Q35"/>
      <c r="R35"/>
      <c r="S35"/>
      <c r="T35"/>
      <c r="U35"/>
      <c r="V35"/>
      <c r="W35" s="370" t="str">
        <f>B14</f>
        <v>F6</v>
      </c>
      <c r="X35" s="370"/>
      <c r="Y35" s="370"/>
      <c r="Z35" s="370"/>
      <c r="AA35" s="130" t="s">
        <v>12</v>
      </c>
      <c r="AB35" s="91" t="str">
        <f>B9</f>
        <v>A1</v>
      </c>
      <c r="AC35" s="91"/>
      <c r="AD35" s="91"/>
      <c r="AE35" s="91"/>
      <c r="AF35" s="129">
        <v>6</v>
      </c>
      <c r="AG35" s="130" t="s">
        <v>12</v>
      </c>
      <c r="AH35" s="131">
        <v>1</v>
      </c>
      <c r="AI35" s="67"/>
      <c r="AJ35" s="67"/>
      <c r="AK35" s="124"/>
      <c r="AL35" s="125"/>
      <c r="AM35" s="124"/>
      <c r="AN35" s="8"/>
      <c r="AO35" s="9"/>
      <c r="AP35" s="9"/>
    </row>
    <row r="36" spans="1:42" s="7" customFormat="1" ht="18" customHeight="1">
      <c r="A36" s="251">
        <v>16</v>
      </c>
      <c r="B36" s="252">
        <f>B35+A$20</f>
        <v>0.4791666666666671</v>
      </c>
      <c r="C36" s="67"/>
      <c r="D36" s="67"/>
      <c r="E36" s="370" t="str">
        <f>B12</f>
        <v>D4</v>
      </c>
      <c r="F36" s="370"/>
      <c r="G36" s="370"/>
      <c r="H36" s="370"/>
      <c r="I36" s="130" t="s">
        <v>12</v>
      </c>
      <c r="J36" s="372" t="str">
        <f>B15</f>
        <v>G7</v>
      </c>
      <c r="K36" s="372"/>
      <c r="L36" s="372"/>
      <c r="M36" s="372"/>
      <c r="N36" s="129">
        <v>4</v>
      </c>
      <c r="O36" s="130" t="s">
        <v>12</v>
      </c>
      <c r="P36" s="131">
        <v>7</v>
      </c>
      <c r="Q36"/>
      <c r="R36"/>
      <c r="S36"/>
      <c r="T36"/>
      <c r="U36"/>
      <c r="V36"/>
      <c r="W36" s="370" t="str">
        <f>B10</f>
        <v>B2</v>
      </c>
      <c r="X36" s="370"/>
      <c r="Y36" s="370"/>
      <c r="Z36" s="370"/>
      <c r="AA36" s="130" t="s">
        <v>12</v>
      </c>
      <c r="AB36" s="372" t="str">
        <f>B11</f>
        <v>C3</v>
      </c>
      <c r="AC36" s="372"/>
      <c r="AD36" s="372"/>
      <c r="AE36" s="372"/>
      <c r="AF36" s="129">
        <v>2</v>
      </c>
      <c r="AG36" s="130" t="s">
        <v>12</v>
      </c>
      <c r="AH36" s="131">
        <v>3</v>
      </c>
      <c r="AI36" s="67"/>
      <c r="AJ36" s="67"/>
      <c r="AK36" s="124"/>
      <c r="AL36" s="125"/>
      <c r="AM36" s="124"/>
      <c r="AN36" s="8"/>
      <c r="AO36" s="9"/>
      <c r="AP36" s="9"/>
    </row>
    <row r="37" spans="1:42" s="7" customFormat="1" ht="18" customHeight="1">
      <c r="A37" s="251">
        <v>17</v>
      </c>
      <c r="B37" s="252">
        <f>B36+A$20</f>
        <v>0.48750000000000043</v>
      </c>
      <c r="C37" s="67"/>
      <c r="D37" s="67"/>
      <c r="E37" s="370" t="str">
        <f>B13</f>
        <v>E5</v>
      </c>
      <c r="F37" s="370"/>
      <c r="G37" s="370"/>
      <c r="H37" s="370"/>
      <c r="I37" s="130" t="s">
        <v>12</v>
      </c>
      <c r="J37" s="372" t="str">
        <f>B14</f>
        <v>F6</v>
      </c>
      <c r="K37" s="372"/>
      <c r="L37" s="372"/>
      <c r="M37" s="372"/>
      <c r="N37" s="129">
        <v>5</v>
      </c>
      <c r="O37" s="130" t="s">
        <v>12</v>
      </c>
      <c r="P37" s="131">
        <v>6</v>
      </c>
      <c r="Q37"/>
      <c r="R37"/>
      <c r="S37"/>
      <c r="T37"/>
      <c r="U37"/>
      <c r="V37"/>
      <c r="W37" s="370" t="str">
        <f>B15</f>
        <v>G7</v>
      </c>
      <c r="X37" s="370"/>
      <c r="Y37" s="370"/>
      <c r="Z37" s="370"/>
      <c r="AA37" s="130" t="s">
        <v>12</v>
      </c>
      <c r="AB37" s="91" t="str">
        <f>B16</f>
        <v>H8</v>
      </c>
      <c r="AC37" s="91"/>
      <c r="AD37" s="91"/>
      <c r="AE37" s="91"/>
      <c r="AF37" s="129">
        <v>7</v>
      </c>
      <c r="AG37" s="130" t="s">
        <v>12</v>
      </c>
      <c r="AH37" s="131">
        <v>8</v>
      </c>
      <c r="AI37" s="67"/>
      <c r="AJ37" s="67"/>
      <c r="AK37" s="124"/>
      <c r="AL37" s="125"/>
      <c r="AM37" s="124"/>
      <c r="AN37" s="8"/>
      <c r="AO37" s="9"/>
      <c r="AP37" s="9"/>
    </row>
    <row r="38" spans="1:42" s="7" customFormat="1" ht="18" customHeight="1">
      <c r="A38" s="373">
        <v>18</v>
      </c>
      <c r="B38" s="252">
        <f>B37+A$20</f>
        <v>0.4958333333333338</v>
      </c>
      <c r="C38" s="165"/>
      <c r="D38" s="165"/>
      <c r="E38" s="374" t="str">
        <f>B9</f>
        <v>A1</v>
      </c>
      <c r="F38" s="374"/>
      <c r="G38" s="374"/>
      <c r="H38" s="374"/>
      <c r="I38" s="167" t="s">
        <v>12</v>
      </c>
      <c r="J38" s="150" t="str">
        <f>B10</f>
        <v>B2</v>
      </c>
      <c r="K38" s="150"/>
      <c r="L38" s="150"/>
      <c r="M38" s="150"/>
      <c r="N38" s="169">
        <v>1</v>
      </c>
      <c r="O38" s="167" t="s">
        <v>12</v>
      </c>
      <c r="P38" s="170">
        <v>2</v>
      </c>
      <c r="Q38"/>
      <c r="R38"/>
      <c r="S38"/>
      <c r="T38"/>
      <c r="U38"/>
      <c r="V38"/>
      <c r="W38" s="374" t="str">
        <f>B11</f>
        <v>C3</v>
      </c>
      <c r="X38" s="374"/>
      <c r="Y38" s="374"/>
      <c r="Z38" s="374"/>
      <c r="AA38" s="167" t="s">
        <v>12</v>
      </c>
      <c r="AB38" s="150" t="str">
        <f>B12</f>
        <v>D4</v>
      </c>
      <c r="AC38" s="150"/>
      <c r="AD38" s="150"/>
      <c r="AE38" s="150"/>
      <c r="AF38" s="169">
        <v>3</v>
      </c>
      <c r="AG38" s="167" t="s">
        <v>12</v>
      </c>
      <c r="AH38" s="170">
        <v>4</v>
      </c>
      <c r="AI38" s="165"/>
      <c r="AJ38" s="165"/>
      <c r="AK38" s="124"/>
      <c r="AL38" s="125"/>
      <c r="AM38" s="124"/>
      <c r="AN38" s="8"/>
      <c r="AO38" s="9"/>
      <c r="AP38" s="9"/>
    </row>
    <row r="39" ht="8.25" customHeight="1"/>
    <row r="40" spans="1:42" s="77" customFormat="1" ht="12.75">
      <c r="A40" s="75">
        <f>B38+A20+A41</f>
        <v>0.5111111111111115</v>
      </c>
      <c r="B40" s="75"/>
      <c r="C40" s="76" t="s">
        <v>24</v>
      </c>
      <c r="AL40" s="78"/>
      <c r="AN40" s="4"/>
      <c r="AO40" s="4"/>
      <c r="AP40" s="4"/>
    </row>
    <row r="41" spans="1:31" ht="12.75">
      <c r="A41" s="79">
        <v>0.006944444444444444</v>
      </c>
      <c r="B41" s="79"/>
      <c r="W41"/>
      <c r="X41"/>
      <c r="Y41"/>
      <c r="Z41"/>
      <c r="AA41"/>
      <c r="AB41"/>
      <c r="AC41"/>
      <c r="AD41"/>
      <c r="AE41"/>
    </row>
    <row r="42" spans="5:31" ht="12.75">
      <c r="E42"/>
      <c r="F42"/>
      <c r="G42"/>
      <c r="H42"/>
      <c r="I42"/>
      <c r="J42"/>
      <c r="K42"/>
      <c r="L42"/>
      <c r="M42"/>
      <c r="N42"/>
      <c r="O42"/>
      <c r="P42"/>
      <c r="W42"/>
      <c r="X42"/>
      <c r="Y42"/>
      <c r="Z42"/>
      <c r="AA42"/>
      <c r="AB42"/>
      <c r="AC42"/>
      <c r="AD42"/>
      <c r="AE42"/>
    </row>
    <row r="43" spans="5:31" ht="12.75">
      <c r="E43"/>
      <c r="F43"/>
      <c r="G43"/>
      <c r="H43"/>
      <c r="I43"/>
      <c r="J43"/>
      <c r="K43"/>
      <c r="L43"/>
      <c r="M43"/>
      <c r="N43"/>
      <c r="O43"/>
      <c r="P43"/>
      <c r="W43"/>
      <c r="X43"/>
      <c r="Y43"/>
      <c r="Z43"/>
      <c r="AA43"/>
      <c r="AB43"/>
      <c r="AC43"/>
      <c r="AD43"/>
      <c r="AE43"/>
    </row>
    <row r="44" spans="5:31" ht="12.75">
      <c r="E44"/>
      <c r="F44"/>
      <c r="G44"/>
      <c r="H44"/>
      <c r="I44"/>
      <c r="J44"/>
      <c r="K44"/>
      <c r="L44"/>
      <c r="M44"/>
      <c r="N44"/>
      <c r="O44"/>
      <c r="P44"/>
      <c r="W44"/>
      <c r="X44"/>
      <c r="Y44"/>
      <c r="Z44"/>
      <c r="AA44"/>
      <c r="AB44"/>
      <c r="AC44"/>
      <c r="AD44"/>
      <c r="AE44"/>
    </row>
    <row r="45" spans="3:31" ht="12.75">
      <c r="C45" s="80"/>
      <c r="D45" s="81"/>
      <c r="E45"/>
      <c r="F45"/>
      <c r="G45"/>
      <c r="H45"/>
      <c r="I45"/>
      <c r="J45"/>
      <c r="K45"/>
      <c r="L45"/>
      <c r="M45"/>
      <c r="N45"/>
      <c r="O45"/>
      <c r="P45"/>
      <c r="W45"/>
      <c r="X45"/>
      <c r="Y45"/>
      <c r="Z45"/>
      <c r="AA45"/>
      <c r="AB45"/>
      <c r="AC45"/>
      <c r="AD45"/>
      <c r="AE45"/>
    </row>
    <row r="46" spans="3:31" ht="12.75">
      <c r="C46" s="83"/>
      <c r="D46" s="81"/>
      <c r="E46"/>
      <c r="F46"/>
      <c r="G46"/>
      <c r="H46"/>
      <c r="I46"/>
      <c r="J46"/>
      <c r="K46"/>
      <c r="L46"/>
      <c r="M46"/>
      <c r="N46"/>
      <c r="O46"/>
      <c r="P46"/>
      <c r="W46"/>
      <c r="X46"/>
      <c r="Y46"/>
      <c r="Z46"/>
      <c r="AA46"/>
      <c r="AB46"/>
      <c r="AC46"/>
      <c r="AD46"/>
      <c r="AE46"/>
    </row>
    <row r="47" spans="3:31" ht="12.75">
      <c r="C47" s="84"/>
      <c r="D47" s="85"/>
      <c r="E47"/>
      <c r="F47"/>
      <c r="G47"/>
      <c r="H47"/>
      <c r="I47"/>
      <c r="J47"/>
      <c r="K47"/>
      <c r="L47"/>
      <c r="M47"/>
      <c r="N47"/>
      <c r="O47"/>
      <c r="P47"/>
      <c r="W47"/>
      <c r="X47"/>
      <c r="Y47"/>
      <c r="Z47"/>
      <c r="AA47"/>
      <c r="AB47"/>
      <c r="AC47"/>
      <c r="AD47"/>
      <c r="AE47"/>
    </row>
    <row r="48" spans="3:31" ht="12.75">
      <c r="C48" s="86"/>
      <c r="D48" s="85"/>
      <c r="E48"/>
      <c r="F48"/>
      <c r="G48"/>
      <c r="H48"/>
      <c r="I48"/>
      <c r="J48"/>
      <c r="K48"/>
      <c r="L48"/>
      <c r="M48"/>
      <c r="N48"/>
      <c r="O48"/>
      <c r="P48"/>
      <c r="W48"/>
      <c r="X48"/>
      <c r="Y48"/>
      <c r="Z48"/>
      <c r="AA48"/>
      <c r="AB48"/>
      <c r="AC48"/>
      <c r="AD48"/>
      <c r="AE48"/>
    </row>
    <row r="49" spans="3:31" ht="12.75">
      <c r="C49" s="84"/>
      <c r="D49" s="85"/>
      <c r="E49"/>
      <c r="F49"/>
      <c r="G49"/>
      <c r="H49"/>
      <c r="I49"/>
      <c r="J49"/>
      <c r="K49"/>
      <c r="L49"/>
      <c r="M49"/>
      <c r="N49"/>
      <c r="O49"/>
      <c r="P49"/>
      <c r="W49"/>
      <c r="X49"/>
      <c r="Y49"/>
      <c r="Z49"/>
      <c r="AA49"/>
      <c r="AB49"/>
      <c r="AC49"/>
      <c r="AD49"/>
      <c r="AE49"/>
    </row>
    <row r="50" spans="3:31" ht="12.75">
      <c r="C50" s="84"/>
      <c r="D50" s="85"/>
      <c r="E50"/>
      <c r="F50"/>
      <c r="G50"/>
      <c r="H50"/>
      <c r="I50"/>
      <c r="J50"/>
      <c r="K50"/>
      <c r="L50"/>
      <c r="M50"/>
      <c r="N50"/>
      <c r="O50"/>
      <c r="P50"/>
      <c r="W50"/>
      <c r="X50"/>
      <c r="Y50"/>
      <c r="Z50"/>
      <c r="AA50"/>
      <c r="AB50"/>
      <c r="AC50"/>
      <c r="AD50"/>
      <c r="AE50"/>
    </row>
    <row r="51" spans="3:31" ht="12.75">
      <c r="C51" s="84"/>
      <c r="D51" s="85"/>
      <c r="E51"/>
      <c r="F51"/>
      <c r="G51"/>
      <c r="H51"/>
      <c r="I51"/>
      <c r="J51"/>
      <c r="K51"/>
      <c r="L51"/>
      <c r="M51"/>
      <c r="N51"/>
      <c r="O51"/>
      <c r="P51"/>
      <c r="W51"/>
      <c r="X51"/>
      <c r="Y51"/>
      <c r="Z51"/>
      <c r="AA51"/>
      <c r="AB51"/>
      <c r="AC51"/>
      <c r="AD51"/>
      <c r="AE51"/>
    </row>
    <row r="52" spans="3:31" ht="12.75">
      <c r="C52" s="84"/>
      <c r="D52" s="85"/>
      <c r="E52"/>
      <c r="F52"/>
      <c r="G52"/>
      <c r="H52"/>
      <c r="I52"/>
      <c r="J52"/>
      <c r="K52"/>
      <c r="L52"/>
      <c r="M52"/>
      <c r="N52"/>
      <c r="O52"/>
      <c r="P52"/>
      <c r="W52"/>
      <c r="X52"/>
      <c r="Y52"/>
      <c r="Z52"/>
      <c r="AA52"/>
      <c r="AB52"/>
      <c r="AC52"/>
      <c r="AD52"/>
      <c r="AE52"/>
    </row>
    <row r="53" spans="3:31" ht="12.75">
      <c r="C53" s="84"/>
      <c r="D53" s="85"/>
      <c r="E53"/>
      <c r="F53"/>
      <c r="G53"/>
      <c r="H53"/>
      <c r="I53"/>
      <c r="J53"/>
      <c r="K53"/>
      <c r="L53"/>
      <c r="M53"/>
      <c r="N53"/>
      <c r="O53"/>
      <c r="P53"/>
      <c r="W53"/>
      <c r="X53"/>
      <c r="Y53"/>
      <c r="Z53"/>
      <c r="AA53"/>
      <c r="AB53"/>
      <c r="AC53"/>
      <c r="AD53"/>
      <c r="AE53"/>
    </row>
    <row r="54" spans="3:31" ht="12.75">
      <c r="C54" s="84"/>
      <c r="D54" s="85"/>
      <c r="E54"/>
      <c r="F54"/>
      <c r="G54"/>
      <c r="H54"/>
      <c r="I54"/>
      <c r="J54"/>
      <c r="K54"/>
      <c r="L54"/>
      <c r="M54"/>
      <c r="N54"/>
      <c r="O54"/>
      <c r="P54"/>
      <c r="W54"/>
      <c r="X54"/>
      <c r="Y54"/>
      <c r="Z54"/>
      <c r="AA54"/>
      <c r="AB54"/>
      <c r="AC54"/>
      <c r="AD54"/>
      <c r="AE54"/>
    </row>
    <row r="55" spans="3:31" ht="12.75">
      <c r="C55" s="84"/>
      <c r="D55" s="85"/>
      <c r="E55"/>
      <c r="F55"/>
      <c r="G55"/>
      <c r="H55"/>
      <c r="I55"/>
      <c r="J55"/>
      <c r="K55"/>
      <c r="L55"/>
      <c r="M55"/>
      <c r="N55"/>
      <c r="O55"/>
      <c r="P55"/>
      <c r="W55"/>
      <c r="X55"/>
      <c r="Y55"/>
      <c r="Z55"/>
      <c r="AA55"/>
      <c r="AB55"/>
      <c r="AC55"/>
      <c r="AD55"/>
      <c r="AE55"/>
    </row>
    <row r="56" spans="3:16" ht="12.75">
      <c r="C56" s="84"/>
      <c r="D56" s="85"/>
      <c r="E56"/>
      <c r="F56"/>
      <c r="G56"/>
      <c r="H56"/>
      <c r="I56"/>
      <c r="J56"/>
      <c r="K56"/>
      <c r="L56"/>
      <c r="M56"/>
      <c r="N56"/>
      <c r="O56"/>
      <c r="P56"/>
    </row>
    <row r="57" spans="3:16" ht="12.75">
      <c r="C57" s="84"/>
      <c r="D57" s="85"/>
      <c r="E57"/>
      <c r="F57"/>
      <c r="G57"/>
      <c r="H57"/>
      <c r="I57"/>
      <c r="J57"/>
      <c r="K57"/>
      <c r="L57"/>
      <c r="M57"/>
      <c r="N57"/>
      <c r="O57"/>
      <c r="P57"/>
    </row>
    <row r="58" spans="3:4" ht="12.75">
      <c r="C58" s="84"/>
      <c r="D58" s="85"/>
    </row>
    <row r="59" spans="3:5" ht="12.75">
      <c r="C59" s="84"/>
      <c r="D59" s="85"/>
      <c r="E59" s="85"/>
    </row>
    <row r="60" spans="3:5" ht="12.75">
      <c r="C60" s="84"/>
      <c r="D60" s="85"/>
      <c r="E60" s="85"/>
    </row>
    <row r="61" spans="3:5" ht="12.75">
      <c r="C61" s="84"/>
      <c r="D61" s="85"/>
      <c r="E61" s="85"/>
    </row>
    <row r="78" spans="22:31" ht="12.75">
      <c r="V78" s="135"/>
      <c r="Y78" s="135"/>
      <c r="AB78" s="135"/>
      <c r="AE78" s="135"/>
    </row>
    <row r="79" spans="22:31" ht="12.75">
      <c r="V79" s="135"/>
      <c r="Y79" s="135"/>
      <c r="AB79" s="135"/>
      <c r="AE79" s="135"/>
    </row>
  </sheetData>
  <sheetProtection selectLockedCells="1" selectUnlockedCells="1"/>
  <mergeCells count="152">
    <mergeCell ref="D1:AI1"/>
    <mergeCell ref="D2:AI2"/>
    <mergeCell ref="D3:AI3"/>
    <mergeCell ref="D4:AI4"/>
    <mergeCell ref="A6:AL6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B9:C9"/>
    <mergeCell ref="E9:G9"/>
    <mergeCell ref="B10:C10"/>
    <mergeCell ref="H10:J10"/>
    <mergeCell ref="B11:C11"/>
    <mergeCell ref="K11:M11"/>
    <mergeCell ref="B12:C12"/>
    <mergeCell ref="N12:P12"/>
    <mergeCell ref="B13:C13"/>
    <mergeCell ref="Q13:S13"/>
    <mergeCell ref="B14:C14"/>
    <mergeCell ref="T14:V14"/>
    <mergeCell ref="B15:C15"/>
    <mergeCell ref="W15:Y15"/>
    <mergeCell ref="B16:C16"/>
    <mergeCell ref="Z16:AB16"/>
    <mergeCell ref="B17:C17"/>
    <mergeCell ref="AC17:AE17"/>
    <mergeCell ref="A20:B20"/>
    <mergeCell ref="C20:D20"/>
    <mergeCell ref="E20:H20"/>
    <mergeCell ref="J20:M20"/>
    <mergeCell ref="N20:P20"/>
    <mergeCell ref="W20:Z20"/>
    <mergeCell ref="AB20:AE20"/>
    <mergeCell ref="AF20:AH20"/>
    <mergeCell ref="AI20:AJ20"/>
    <mergeCell ref="C21:D21"/>
    <mergeCell ref="E21:H21"/>
    <mergeCell ref="J21:M21"/>
    <mergeCell ref="W21:Z21"/>
    <mergeCell ref="AB21:AE21"/>
    <mergeCell ref="AI21:AJ21"/>
    <mergeCell ref="C22:D22"/>
    <mergeCell ref="E22:H22"/>
    <mergeCell ref="J22:M22"/>
    <mergeCell ref="W22:Z22"/>
    <mergeCell ref="AB22:AE22"/>
    <mergeCell ref="AI22:AJ22"/>
    <mergeCell ref="C23:D23"/>
    <mergeCell ref="E23:H23"/>
    <mergeCell ref="J23:M23"/>
    <mergeCell ref="W23:Z23"/>
    <mergeCell ref="AB23:AE23"/>
    <mergeCell ref="AI23:AJ23"/>
    <mergeCell ref="C24:D24"/>
    <mergeCell ref="E24:H24"/>
    <mergeCell ref="J24:M24"/>
    <mergeCell ref="W24:Z24"/>
    <mergeCell ref="AB24:AE24"/>
    <mergeCell ref="AI24:AJ24"/>
    <mergeCell ref="C25:D25"/>
    <mergeCell ref="E25:H25"/>
    <mergeCell ref="J25:M25"/>
    <mergeCell ref="W25:Z25"/>
    <mergeCell ref="AB25:AE25"/>
    <mergeCell ref="AI25:AJ25"/>
    <mergeCell ref="C26:D26"/>
    <mergeCell ref="E26:H26"/>
    <mergeCell ref="J26:M26"/>
    <mergeCell ref="W26:Z26"/>
    <mergeCell ref="AB26:AE26"/>
    <mergeCell ref="AI26:AJ26"/>
    <mergeCell ref="C27:D27"/>
    <mergeCell ref="E27:H27"/>
    <mergeCell ref="J27:M27"/>
    <mergeCell ref="W27:Z27"/>
    <mergeCell ref="AB27:AE27"/>
    <mergeCell ref="AI27:AJ27"/>
    <mergeCell ref="C28:D28"/>
    <mergeCell ref="E28:H28"/>
    <mergeCell ref="J28:M28"/>
    <mergeCell ref="W28:Z28"/>
    <mergeCell ref="AB28:AE28"/>
    <mergeCell ref="AI28:AJ28"/>
    <mergeCell ref="C29:D29"/>
    <mergeCell ref="E29:H29"/>
    <mergeCell ref="J29:M29"/>
    <mergeCell ref="W29:Z29"/>
    <mergeCell ref="AB29:AE29"/>
    <mergeCell ref="AI29:AJ29"/>
    <mergeCell ref="C30:D30"/>
    <mergeCell ref="E30:H30"/>
    <mergeCell ref="J30:M30"/>
    <mergeCell ref="W30:Z30"/>
    <mergeCell ref="AB30:AE30"/>
    <mergeCell ref="AI30:AJ30"/>
    <mergeCell ref="C31:D31"/>
    <mergeCell ref="E31:H31"/>
    <mergeCell ref="J31:M31"/>
    <mergeCell ref="W31:Z31"/>
    <mergeCell ref="AB31:AE31"/>
    <mergeCell ref="AI31:AJ31"/>
    <mergeCell ref="C32:D32"/>
    <mergeCell ref="E32:H32"/>
    <mergeCell ref="J32:M32"/>
    <mergeCell ref="W32:Z32"/>
    <mergeCell ref="AB32:AE32"/>
    <mergeCell ref="AI32:AJ32"/>
    <mergeCell ref="C33:D33"/>
    <mergeCell ref="E33:H33"/>
    <mergeCell ref="J33:M33"/>
    <mergeCell ref="W33:Z33"/>
    <mergeCell ref="AB33:AE33"/>
    <mergeCell ref="AI33:AJ33"/>
    <mergeCell ref="C34:D34"/>
    <mergeCell ref="E34:H34"/>
    <mergeCell ref="J34:M34"/>
    <mergeCell ref="W34:Z34"/>
    <mergeCell ref="AB34:AE34"/>
    <mergeCell ref="AI34:AJ34"/>
    <mergeCell ref="C35:D35"/>
    <mergeCell ref="E35:H35"/>
    <mergeCell ref="J35:M35"/>
    <mergeCell ref="W35:Z35"/>
    <mergeCell ref="AB35:AE35"/>
    <mergeCell ref="AI35:AJ35"/>
    <mergeCell ref="C36:D36"/>
    <mergeCell ref="E36:H36"/>
    <mergeCell ref="J36:M36"/>
    <mergeCell ref="W36:Z36"/>
    <mergeCell ref="AB36:AE36"/>
    <mergeCell ref="AI36:AJ36"/>
    <mergeCell ref="C37:D37"/>
    <mergeCell ref="E37:H37"/>
    <mergeCell ref="J37:M37"/>
    <mergeCell ref="W37:Z37"/>
    <mergeCell ref="AB37:AE37"/>
    <mergeCell ref="AI37:AJ37"/>
    <mergeCell ref="C38:D38"/>
    <mergeCell ref="E38:H38"/>
    <mergeCell ref="J38:M38"/>
    <mergeCell ref="W38:Z38"/>
    <mergeCell ref="AB38:AE38"/>
    <mergeCell ref="AI38:AJ38"/>
    <mergeCell ref="A40:B40"/>
    <mergeCell ref="A41:B41"/>
  </mergeCells>
  <conditionalFormatting sqref="E9:AE17">
    <cfRule type="cellIs" priority="1" dxfId="0" operator="equal" stopIfTrue="1">
      <formula>0</formula>
    </cfRule>
  </conditionalFormatting>
  <printOptions/>
  <pageMargins left="0.43333333333333335" right="0" top="0.15763888888888888" bottom="0.15763888888888888" header="0.5118055555555555" footer="0.5118055555555555"/>
  <pageSetup cellComments="atEnd" horizontalDpi="300" verticalDpi="300" orientation="portrait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</dc:creator>
  <cp:keywords/>
  <dc:description/>
  <cp:lastModifiedBy>karel nekut</cp:lastModifiedBy>
  <cp:lastPrinted>2017-06-18T09:21:28Z</cp:lastPrinted>
  <dcterms:created xsi:type="dcterms:W3CDTF">1999-06-14T09:51:46Z</dcterms:created>
  <dcterms:modified xsi:type="dcterms:W3CDTF">2020-04-11T07:25:04Z</dcterms:modified>
  <cp:category/>
  <cp:version/>
  <cp:contentType/>
  <cp:contentStatus/>
  <cp:revision>129</cp:revision>
</cp:coreProperties>
</file>